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<sst xmlns="http://schemas.openxmlformats.org/spreadsheetml/2006/main" count="425" uniqueCount="133">
  <si>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</si>
  <si>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</si>
  <si>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</si>
  <si>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</si>
  <si>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</si>
  <si>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</si>
  <si>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</si>
  <si>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</si>
  <si>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</si>
  <si>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</si>
  <si>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</si>
  <si>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</si>
  <si>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</si>
  <si>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</si>
  <si>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</si>
  <si>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</si>
  <si>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</si>
  <si>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</si>
  <si>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</si>
  <si>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</si>
  <si>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</si>
  <si>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</si>
  <si>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</si>
  <si>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</si>
  <si>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</si>
  <si>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</si>
  <si>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</si>
  <si>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</si>
  <si>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</si>
  <si>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</si>
  <si>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</si>
  <si>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</si>
  <si>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</si>
  <si>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</si>
  <si>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</si>
  <si>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</si>
  <si>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</si>
  <si>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</si>
  <si>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</si>
  <si>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</si>
  <si>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</si>
  <si>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</si>
  <si>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</si>
  <si>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</si>
  <si>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</si>
  <si>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</si>
  <si>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</si>
  <si>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</si>
  <si>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</si>
  <si>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</si>
  <si>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</si>
  <si>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</si>
  <si>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</si>
  <si>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</si>
  <si>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</si>
  <si>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</si>
  <si>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</si>
  <si>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</si>
  <si>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</si>
  <si>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</si>
  <si>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</si>
  <si>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</si>
  <si>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</si>
  <si>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</si>
  <si>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</si>
  <si>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</si>
  <si>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</si>
  <si>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</si>
  <si>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</si>
  <si>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</si>
  <si>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</si>
  <si>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</si>
  <si>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</si>
  <si>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</si>
  <si>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</si>
  <si>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</si>
  <si>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</si>
  <si>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</si>
  <si>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</si>
  <si>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</si>
  <si>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</si>
  <si>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</si>
  <si>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</si>
  <si>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</si>
  <si>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</si>
  <si>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</si>
  <si>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</si>
  <si>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</si>
  <si>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</si>
  <si>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</si>
  <si>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</si>
  <si>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</si>
  <si>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</si>
  <si>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</si>
  <si>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</si>
  <si>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</si>
  <si>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</si>
  <si>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</si>
  <si>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</si>
  <si>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</si>
  <si>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</si>
  <si>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</si>
  <si>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</si>
  <si>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</si>
  <si>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</si>
  <si>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</si>
  <si>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</si>
  <si>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</si>
  <si>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</si>
  <si>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</si>
  <si>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</si>
  <si>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</si>
  <si>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</si>
  <si>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</si>
  <si>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</si>
  <si>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</si>
  <si>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</si>
  <si>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</si>
  <si>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</si>
  <si>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</si>
  <si>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</si>
  <si>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</si>
  <si>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</si>
  <si>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</si>
  <si>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</si>
  <si>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</si>
  <si>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</si>
  <si>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</si>
  <si>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</si>
  <si>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M. Stoianov</t>
  </si>
  <si>
    <t>Eugeniu Brînzila</t>
  </si>
  <si>
    <t>Executorul si numarul de telefon: Tatiana Gradinar.  (022) 304  282</t>
  </si>
  <si>
    <t>la situatia din 31 iulie 2023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</si>
</sst>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right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 applyProtection="1">
      <alignment horizontal="center"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22" xfId="0" applyNumberFormat="1" applyFont="1" applyFill="1" applyBorder="1" applyAlignment="1" applyProtection="1">
      <alignment horizontal="center" wrapText="1"/>
      <protection/>
    </xf>
    <xf numFmtId="3" fontId="1" fillId="34" borderId="19" xfId="0" applyNumberFormat="1" applyFont="1" applyFill="1" applyBorder="1" applyAlignment="1">
      <alignment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3" fontId="1" fillId="34" borderId="15" xfId="0" applyNumberFormat="1" applyFont="1" applyFill="1" applyBorder="1" applyAlignment="1" applyProtection="1">
      <alignment horizontal="center" wrapText="1"/>
      <protection/>
    </xf>
    <xf numFmtId="3" fontId="1" fillId="34" borderId="29" xfId="0" applyNumberFormat="1" applyFont="1" applyFill="1" applyBorder="1" applyAlignment="1" applyProtection="1">
      <alignment horizontal="center"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Alignment="1">
      <alignment/>
    </xf>
    <xf numFmtId="196" fontId="0" fillId="0" borderId="0" xfId="42" applyNumberFormat="1" applyFont="1" applyAlignment="1">
      <alignment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46">
      <selection activeCell="E5" sqref="E5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5.42187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  <col min="15" max="15" width="12.00390625" style="0" bestFit="1" customWidth="1"/>
    <col min="16" max="16" width="13.8515625" style="0" bestFit="1" customWidth="1"/>
    <col min="17" max="18" width="11.00390625" style="0" bestFit="1" customWidth="1"/>
    <col min="19" max="20" width="12.00390625" style="0" bestFit="1" customWidth="1"/>
  </cols>
  <sheetData>
    <row r="1" spans="1:15" ht="12.75">
      <c r="A1" s="19" t="s">
        <v>2</v>
      </c>
      <c r="C1" s="20" t="s">
        <v>61</v>
      </c>
      <c r="D1" s="1"/>
      <c r="E1" s="1"/>
      <c r="G1" s="1"/>
      <c r="H1" s="1"/>
      <c r="I1" s="1"/>
      <c r="O1" s="1"/>
    </row>
    <row r="2" spans="1:15" ht="12.75">
      <c r="A2" s="1"/>
      <c r="C2" s="20" t="s">
        <v>63</v>
      </c>
      <c r="D2" s="1"/>
      <c r="E2" s="1"/>
      <c r="G2" s="1"/>
      <c r="H2" s="1"/>
      <c r="I2" s="1"/>
      <c r="L2" s="20" t="s">
        <v>28</v>
      </c>
      <c r="O2" s="1"/>
    </row>
    <row r="3" spans="1:15" ht="12.75">
      <c r="A3" s="1"/>
      <c r="C3" s="61"/>
      <c r="D3" s="1"/>
      <c r="E3" s="1"/>
      <c r="G3" s="1"/>
      <c r="H3" s="1"/>
      <c r="I3" s="1"/>
      <c r="L3" s="20" t="s">
        <v>27</v>
      </c>
      <c r="O3" s="1"/>
    </row>
    <row r="4" spans="1:15" ht="12.75">
      <c r="A4" s="1"/>
      <c r="C4" s="6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54" t="s">
        <v>132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2" t="s">
        <v>122</v>
      </c>
      <c r="O9" s="1"/>
    </row>
    <row r="10" spans="1:16" ht="54" customHeight="1">
      <c r="A10" s="107"/>
      <c r="B10" s="105" t="s">
        <v>104</v>
      </c>
      <c r="C10" s="102" t="s">
        <v>79</v>
      </c>
      <c r="D10" s="102" t="s">
        <v>92</v>
      </c>
      <c r="E10" s="102"/>
      <c r="F10" s="102"/>
      <c r="G10" s="102"/>
      <c r="H10" s="103"/>
      <c r="I10" s="103" t="s">
        <v>13</v>
      </c>
      <c r="J10" s="102" t="s">
        <v>20</v>
      </c>
      <c r="K10" s="102"/>
      <c r="L10" s="102"/>
      <c r="M10" s="102"/>
      <c r="N10" s="108"/>
      <c r="O10" s="43"/>
      <c r="P10" s="27"/>
    </row>
    <row r="11" spans="1:15" ht="45" customHeight="1">
      <c r="A11" s="107"/>
      <c r="B11" s="106"/>
      <c r="C11" s="104"/>
      <c r="D11" s="2" t="s">
        <v>105</v>
      </c>
      <c r="E11" s="23" t="s">
        <v>49</v>
      </c>
      <c r="F11" s="23" t="s">
        <v>60</v>
      </c>
      <c r="G11" s="23" t="s">
        <v>53</v>
      </c>
      <c r="H11" s="24" t="s">
        <v>88</v>
      </c>
      <c r="I11" s="104"/>
      <c r="J11" s="25" t="s">
        <v>105</v>
      </c>
      <c r="K11" s="26" t="s">
        <v>49</v>
      </c>
      <c r="L11" s="26" t="s">
        <v>60</v>
      </c>
      <c r="M11" s="26" t="s">
        <v>53</v>
      </c>
      <c r="N11" s="63" t="s">
        <v>88</v>
      </c>
      <c r="O11" s="43"/>
    </row>
    <row r="12" spans="1:15" ht="13.5" thickBot="1">
      <c r="A12" s="1"/>
      <c r="B12" s="6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4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65">
        <v>11</v>
      </c>
      <c r="O12" s="43"/>
    </row>
    <row r="13" spans="1:15" ht="19.5" customHeight="1">
      <c r="A13" s="1"/>
      <c r="B13" s="46">
        <v>1</v>
      </c>
      <c r="C13" s="55" t="s">
        <v>116</v>
      </c>
      <c r="D13" s="36">
        <v>1491381539</v>
      </c>
      <c r="E13" s="37" t="s">
        <v>1</v>
      </c>
      <c r="F13" s="36" t="s">
        <v>1</v>
      </c>
      <c r="G13" s="36" t="s">
        <v>1</v>
      </c>
      <c r="H13" s="36" t="s">
        <v>1</v>
      </c>
      <c r="I13" s="36">
        <v>1</v>
      </c>
      <c r="J13" s="37">
        <f>D13*I13</f>
        <v>1491381539</v>
      </c>
      <c r="K13" s="36" t="s">
        <v>1</v>
      </c>
      <c r="L13" s="36" t="s">
        <v>1</v>
      </c>
      <c r="M13" s="36" t="s">
        <v>1</v>
      </c>
      <c r="N13" s="38" t="s">
        <v>1</v>
      </c>
      <c r="O13" s="43"/>
    </row>
    <row r="14" spans="1:15" ht="19.5" customHeight="1">
      <c r="A14" s="1"/>
      <c r="B14" s="47">
        <v>2</v>
      </c>
      <c r="C14" s="56" t="s">
        <v>75</v>
      </c>
      <c r="D14" s="34" t="s">
        <v>1</v>
      </c>
      <c r="E14" s="34" t="s">
        <v>1</v>
      </c>
      <c r="F14" s="34" t="s">
        <v>1</v>
      </c>
      <c r="G14" s="34" t="s">
        <v>1</v>
      </c>
      <c r="H14" s="34" t="s">
        <v>1</v>
      </c>
      <c r="I14" s="34" t="s">
        <v>1</v>
      </c>
      <c r="J14" s="34" t="s">
        <v>1</v>
      </c>
      <c r="K14" s="34" t="s">
        <v>1</v>
      </c>
      <c r="L14" s="34" t="s">
        <v>1</v>
      </c>
      <c r="M14" s="34" t="s">
        <v>1</v>
      </c>
      <c r="N14" s="39" t="s">
        <v>1</v>
      </c>
      <c r="O14" s="43"/>
    </row>
    <row r="15" spans="1:15" ht="19.5" customHeight="1">
      <c r="A15" s="1"/>
      <c r="B15" s="18" t="s">
        <v>21</v>
      </c>
      <c r="C15" s="57" t="s">
        <v>19</v>
      </c>
      <c r="D15" s="33">
        <v>7917602879</v>
      </c>
      <c r="E15" s="32" t="s">
        <v>1</v>
      </c>
      <c r="F15" s="33" t="s">
        <v>1</v>
      </c>
      <c r="G15" s="33" t="s">
        <v>1</v>
      </c>
      <c r="H15" s="33" t="s">
        <v>1</v>
      </c>
      <c r="I15" s="44">
        <v>1</v>
      </c>
      <c r="J15" s="32">
        <f>D15*I15</f>
        <v>7917602879</v>
      </c>
      <c r="K15" s="33" t="s">
        <v>1</v>
      </c>
      <c r="L15" s="33" t="s">
        <v>1</v>
      </c>
      <c r="M15" s="33" t="s">
        <v>1</v>
      </c>
      <c r="N15" s="40" t="s">
        <v>1</v>
      </c>
      <c r="O15" s="1"/>
    </row>
    <row r="16" spans="1:15" ht="21" customHeight="1">
      <c r="A16" s="1"/>
      <c r="B16" s="18" t="s">
        <v>109</v>
      </c>
      <c r="C16" s="57" t="s">
        <v>44</v>
      </c>
      <c r="D16" s="33">
        <v>98416610</v>
      </c>
      <c r="E16" s="32" t="s">
        <v>1</v>
      </c>
      <c r="F16" s="33" t="s">
        <v>1</v>
      </c>
      <c r="G16" s="33" t="s">
        <v>1</v>
      </c>
      <c r="H16" s="33" t="s">
        <v>1</v>
      </c>
      <c r="I16" s="44">
        <v>1</v>
      </c>
      <c r="J16" s="32">
        <f>D16*I16</f>
        <v>98416610</v>
      </c>
      <c r="K16" s="33" t="s">
        <v>1</v>
      </c>
      <c r="L16" s="33" t="s">
        <v>1</v>
      </c>
      <c r="M16" s="33" t="s">
        <v>1</v>
      </c>
      <c r="N16" s="40" t="s">
        <v>1</v>
      </c>
      <c r="O16" s="43"/>
    </row>
    <row r="17" spans="1:15" ht="51">
      <c r="A17" s="1"/>
      <c r="B17" s="18" t="s">
        <v>66</v>
      </c>
      <c r="C17" s="57" t="s">
        <v>90</v>
      </c>
      <c r="D17" s="33">
        <v>5546524886</v>
      </c>
      <c r="E17" s="32">
        <v>0</v>
      </c>
      <c r="F17" s="32">
        <v>0</v>
      </c>
      <c r="G17" s="32">
        <v>59019376</v>
      </c>
      <c r="H17" s="32">
        <v>0</v>
      </c>
      <c r="I17" s="44">
        <v>1</v>
      </c>
      <c r="J17" s="32">
        <f>D17*I17</f>
        <v>5546524886</v>
      </c>
      <c r="K17" s="32">
        <f>E17*I17</f>
        <v>0</v>
      </c>
      <c r="L17" s="32">
        <f>F17*I17</f>
        <v>0</v>
      </c>
      <c r="M17" s="32">
        <f>G17*I17</f>
        <v>59019376</v>
      </c>
      <c r="N17" s="41">
        <f>H17*I17</f>
        <v>0</v>
      </c>
      <c r="O17" s="43"/>
    </row>
    <row r="18" spans="1:15" ht="24.75" customHeight="1">
      <c r="A18" s="1"/>
      <c r="B18" s="48">
        <v>3</v>
      </c>
      <c r="C18" s="89" t="s">
        <v>117</v>
      </c>
      <c r="D18" s="90" t="s">
        <v>1</v>
      </c>
      <c r="E18" s="34" t="s">
        <v>1</v>
      </c>
      <c r="F18" s="34" t="s">
        <v>1</v>
      </c>
      <c r="G18" s="34" t="s">
        <v>1</v>
      </c>
      <c r="H18" s="34" t="s">
        <v>1</v>
      </c>
      <c r="I18" s="90" t="s">
        <v>1</v>
      </c>
      <c r="J18" s="34" t="s">
        <v>1</v>
      </c>
      <c r="K18" s="34" t="s">
        <v>1</v>
      </c>
      <c r="L18" s="34" t="s">
        <v>1</v>
      </c>
      <c r="M18" s="34" t="s">
        <v>1</v>
      </c>
      <c r="N18" s="39" t="s">
        <v>1</v>
      </c>
      <c r="O18" s="43"/>
    </row>
    <row r="19" spans="1:15" ht="18" customHeight="1">
      <c r="A19" s="1"/>
      <c r="B19" s="18" t="s">
        <v>31</v>
      </c>
      <c r="C19" s="57" t="s">
        <v>54</v>
      </c>
      <c r="D19" s="33">
        <v>0</v>
      </c>
      <c r="E19" s="32">
        <v>0</v>
      </c>
      <c r="F19" s="32">
        <v>0</v>
      </c>
      <c r="G19" s="32">
        <v>0</v>
      </c>
      <c r="H19" s="32">
        <v>0</v>
      </c>
      <c r="I19" s="44">
        <v>0.9</v>
      </c>
      <c r="J19" s="32">
        <f>D19*I19</f>
        <v>0</v>
      </c>
      <c r="K19" s="32">
        <f>E19*I19</f>
        <v>0</v>
      </c>
      <c r="L19" s="32">
        <f>F19*I19</f>
        <v>0</v>
      </c>
      <c r="M19" s="32">
        <f>G19*I19</f>
        <v>0</v>
      </c>
      <c r="N19" s="41">
        <f>H19*I19</f>
        <v>0</v>
      </c>
      <c r="O19" s="43"/>
    </row>
    <row r="20" spans="1:20" ht="23.25" customHeight="1">
      <c r="A20" s="1"/>
      <c r="B20" s="18" t="s">
        <v>102</v>
      </c>
      <c r="C20" s="57" t="s">
        <v>25</v>
      </c>
      <c r="D20" s="33">
        <v>850438102</v>
      </c>
      <c r="E20" s="33">
        <v>1399112907</v>
      </c>
      <c r="F20" s="33">
        <v>2320022883</v>
      </c>
      <c r="G20" s="33">
        <v>3348303303</v>
      </c>
      <c r="H20" s="33">
        <v>15096992411</v>
      </c>
      <c r="I20" s="44">
        <v>0.9</v>
      </c>
      <c r="J20" s="32">
        <v>765394292</v>
      </c>
      <c r="K20" s="32">
        <v>1259201616</v>
      </c>
      <c r="L20" s="32">
        <v>2088020595</v>
      </c>
      <c r="M20" s="32">
        <v>3013472973</v>
      </c>
      <c r="N20" s="41">
        <v>13587293170</v>
      </c>
      <c r="O20" s="98"/>
      <c r="P20" s="43"/>
      <c r="Q20" s="43"/>
      <c r="R20" s="43"/>
      <c r="S20" s="43"/>
      <c r="T20" s="43"/>
    </row>
    <row r="21" spans="1:15" ht="25.5">
      <c r="A21" s="1"/>
      <c r="B21" s="48">
        <v>4</v>
      </c>
      <c r="C21" s="58" t="s">
        <v>58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9" t="s">
        <v>1</v>
      </c>
      <c r="O21" s="43"/>
    </row>
    <row r="22" spans="1:15" ht="38.25">
      <c r="A22" s="1"/>
      <c r="B22" s="18" t="s">
        <v>37</v>
      </c>
      <c r="C22" s="57" t="s">
        <v>9</v>
      </c>
      <c r="D22" s="33">
        <v>0</v>
      </c>
      <c r="E22" s="32">
        <v>0</v>
      </c>
      <c r="F22" s="32">
        <v>0</v>
      </c>
      <c r="G22" s="32">
        <v>0</v>
      </c>
      <c r="H22" s="32">
        <v>0</v>
      </c>
      <c r="I22" s="44">
        <v>0.5</v>
      </c>
      <c r="J22" s="32">
        <f>D22*I22</f>
        <v>0</v>
      </c>
      <c r="K22" s="32">
        <f>E22*I22</f>
        <v>0</v>
      </c>
      <c r="L22" s="32">
        <f>F22*I22</f>
        <v>0</v>
      </c>
      <c r="M22" s="32">
        <f>G22*I22</f>
        <v>0</v>
      </c>
      <c r="N22" s="41">
        <f>H22*I22</f>
        <v>0</v>
      </c>
      <c r="O22" s="43"/>
    </row>
    <row r="23" spans="1:15" ht="76.5">
      <c r="A23" s="1"/>
      <c r="B23" s="18" t="s">
        <v>94</v>
      </c>
      <c r="C23" s="57" t="s">
        <v>4</v>
      </c>
      <c r="D23" s="33">
        <v>0</v>
      </c>
      <c r="E23" s="32">
        <v>0</v>
      </c>
      <c r="F23" s="32">
        <v>0</v>
      </c>
      <c r="G23" s="32">
        <v>0</v>
      </c>
      <c r="H23" s="32" t="s">
        <v>1</v>
      </c>
      <c r="I23" s="44">
        <v>0.95</v>
      </c>
      <c r="J23" s="32">
        <f>D23*I23</f>
        <v>0</v>
      </c>
      <c r="K23" s="32">
        <f>E23*I23</f>
        <v>0</v>
      </c>
      <c r="L23" s="32">
        <f>F23*I23</f>
        <v>0</v>
      </c>
      <c r="M23" s="32">
        <f>G23*I23</f>
        <v>0</v>
      </c>
      <c r="N23" s="40" t="s">
        <v>1</v>
      </c>
      <c r="O23" s="43"/>
    </row>
    <row r="24" spans="1:15" ht="76.5">
      <c r="A24" s="1"/>
      <c r="B24" s="18" t="s">
        <v>115</v>
      </c>
      <c r="C24" s="57" t="s">
        <v>32</v>
      </c>
      <c r="D24" s="33" t="s">
        <v>1</v>
      </c>
      <c r="E24" s="33" t="s">
        <v>1</v>
      </c>
      <c r="F24" s="33" t="s">
        <v>1</v>
      </c>
      <c r="G24" s="33" t="s">
        <v>1</v>
      </c>
      <c r="H24" s="33">
        <v>0</v>
      </c>
      <c r="I24" s="44">
        <v>0.9</v>
      </c>
      <c r="J24" s="33" t="s">
        <v>1</v>
      </c>
      <c r="K24" s="33" t="s">
        <v>1</v>
      </c>
      <c r="L24" s="33" t="s">
        <v>1</v>
      </c>
      <c r="M24" s="33" t="s">
        <v>1</v>
      </c>
      <c r="N24" s="41">
        <f>H24*I24</f>
        <v>0</v>
      </c>
      <c r="O24" s="43"/>
    </row>
    <row r="25" spans="1:15" ht="23.25" customHeight="1">
      <c r="A25" s="1"/>
      <c r="B25" s="18" t="s">
        <v>43</v>
      </c>
      <c r="C25" s="57" t="s">
        <v>72</v>
      </c>
      <c r="D25" s="33">
        <v>0</v>
      </c>
      <c r="E25" s="32">
        <v>0</v>
      </c>
      <c r="F25" s="32">
        <v>0</v>
      </c>
      <c r="G25" s="32">
        <v>0</v>
      </c>
      <c r="H25" s="32">
        <v>0</v>
      </c>
      <c r="I25" s="44">
        <v>1</v>
      </c>
      <c r="J25" s="32">
        <f>D25*I25</f>
        <v>0</v>
      </c>
      <c r="K25" s="32">
        <f>E25*I25</f>
        <v>0</v>
      </c>
      <c r="L25" s="32">
        <f>F25*I25</f>
        <v>0</v>
      </c>
      <c r="M25" s="32">
        <f>G25*I25</f>
        <v>0</v>
      </c>
      <c r="N25" s="41">
        <f>H25*I25</f>
        <v>0</v>
      </c>
      <c r="O25" s="43"/>
    </row>
    <row r="26" spans="1:15" ht="38.25">
      <c r="A26" s="1"/>
      <c r="B26" s="18" t="s">
        <v>6</v>
      </c>
      <c r="C26" s="57" t="s">
        <v>39</v>
      </c>
      <c r="D26" s="33">
        <v>0</v>
      </c>
      <c r="E26" s="32">
        <v>0</v>
      </c>
      <c r="F26" s="32">
        <v>0</v>
      </c>
      <c r="G26" s="32">
        <v>0</v>
      </c>
      <c r="H26" s="32">
        <v>0</v>
      </c>
      <c r="I26" s="44">
        <v>0.6</v>
      </c>
      <c r="J26" s="32">
        <f>D26*I26</f>
        <v>0</v>
      </c>
      <c r="K26" s="32">
        <f>E26*I26</f>
        <v>0</v>
      </c>
      <c r="L26" s="32">
        <f>F26*I26</f>
        <v>0</v>
      </c>
      <c r="M26" s="32">
        <f>G26*I26</f>
        <v>0</v>
      </c>
      <c r="N26" s="41">
        <f>H26*I26</f>
        <v>0</v>
      </c>
      <c r="O26" s="43"/>
    </row>
    <row r="27" spans="1:15" ht="51">
      <c r="A27" s="1"/>
      <c r="B27" s="48">
        <v>5</v>
      </c>
      <c r="C27" s="58" t="s">
        <v>112</v>
      </c>
      <c r="D27" s="34" t="s">
        <v>1</v>
      </c>
      <c r="E27" s="34" t="s">
        <v>1</v>
      </c>
      <c r="F27" s="34" t="s">
        <v>1</v>
      </c>
      <c r="G27" s="34" t="s">
        <v>1</v>
      </c>
      <c r="H27" s="34" t="s">
        <v>1</v>
      </c>
      <c r="I27" s="34" t="s">
        <v>1</v>
      </c>
      <c r="J27" s="34" t="s">
        <v>1</v>
      </c>
      <c r="K27" s="34" t="s">
        <v>1</v>
      </c>
      <c r="L27" s="34" t="s">
        <v>1</v>
      </c>
      <c r="M27" s="34" t="s">
        <v>1</v>
      </c>
      <c r="N27" s="39" t="s">
        <v>1</v>
      </c>
      <c r="O27" s="43"/>
    </row>
    <row r="28" spans="1:15" ht="38.25">
      <c r="A28" s="1"/>
      <c r="B28" s="18" t="s">
        <v>42</v>
      </c>
      <c r="C28" s="57" t="s">
        <v>9</v>
      </c>
      <c r="D28" s="33">
        <v>0</v>
      </c>
      <c r="E28" s="32">
        <v>0</v>
      </c>
      <c r="F28" s="32">
        <v>0</v>
      </c>
      <c r="G28" s="32">
        <v>0</v>
      </c>
      <c r="H28" s="32">
        <v>0</v>
      </c>
      <c r="I28" s="44">
        <v>0.5</v>
      </c>
      <c r="J28" s="32">
        <f>D28*I28</f>
        <v>0</v>
      </c>
      <c r="K28" s="32">
        <f>E28*I28</f>
        <v>0</v>
      </c>
      <c r="L28" s="32">
        <f>F28*I28</f>
        <v>0</v>
      </c>
      <c r="M28" s="32">
        <f>G28*I28</f>
        <v>0</v>
      </c>
      <c r="N28" s="41">
        <f>H28*I28</f>
        <v>0</v>
      </c>
      <c r="O28" s="43"/>
    </row>
    <row r="29" spans="1:15" ht="76.5">
      <c r="A29" s="1"/>
      <c r="B29" s="18" t="s">
        <v>86</v>
      </c>
      <c r="C29" s="57" t="s">
        <v>4</v>
      </c>
      <c r="D29" s="33">
        <v>0</v>
      </c>
      <c r="E29" s="32">
        <v>0</v>
      </c>
      <c r="F29" s="32">
        <v>0</v>
      </c>
      <c r="G29" s="32">
        <v>0</v>
      </c>
      <c r="H29" s="32" t="s">
        <v>1</v>
      </c>
      <c r="I29" s="44">
        <v>0.95</v>
      </c>
      <c r="J29" s="32">
        <f>D29*I29</f>
        <v>0</v>
      </c>
      <c r="K29" s="32">
        <f>E29*I29</f>
        <v>0</v>
      </c>
      <c r="L29" s="32">
        <f>F29*I29</f>
        <v>0</v>
      </c>
      <c r="M29" s="32">
        <f>G29*I29</f>
        <v>0</v>
      </c>
      <c r="N29" s="40" t="s">
        <v>1</v>
      </c>
      <c r="O29" s="43"/>
    </row>
    <row r="30" spans="1:15" ht="51">
      <c r="A30" s="1"/>
      <c r="B30" s="18" t="s">
        <v>124</v>
      </c>
      <c r="C30" s="57" t="s">
        <v>111</v>
      </c>
      <c r="D30" s="33" t="s">
        <v>1</v>
      </c>
      <c r="E30" s="33" t="s">
        <v>1</v>
      </c>
      <c r="F30" s="33" t="s">
        <v>1</v>
      </c>
      <c r="G30" s="33" t="s">
        <v>1</v>
      </c>
      <c r="H30" s="33">
        <v>0</v>
      </c>
      <c r="I30" s="44">
        <v>0.9</v>
      </c>
      <c r="J30" s="33" t="s">
        <v>1</v>
      </c>
      <c r="K30" s="33" t="s">
        <v>1</v>
      </c>
      <c r="L30" s="33" t="s">
        <v>1</v>
      </c>
      <c r="M30" s="33" t="s">
        <v>1</v>
      </c>
      <c r="N30" s="41">
        <f>H30*I30</f>
        <v>0</v>
      </c>
      <c r="O30" s="43"/>
    </row>
    <row r="31" spans="1:15" ht="23.25" customHeight="1">
      <c r="A31" s="1"/>
      <c r="B31" s="18" t="s">
        <v>36</v>
      </c>
      <c r="C31" s="57" t="s">
        <v>72</v>
      </c>
      <c r="D31" s="33">
        <v>0</v>
      </c>
      <c r="E31" s="32">
        <v>0</v>
      </c>
      <c r="F31" s="32">
        <v>0</v>
      </c>
      <c r="G31" s="32">
        <v>0</v>
      </c>
      <c r="H31" s="32">
        <v>0</v>
      </c>
      <c r="I31" s="44">
        <v>1</v>
      </c>
      <c r="J31" s="32">
        <f>D31*I31</f>
        <v>0</v>
      </c>
      <c r="K31" s="32">
        <f>E31*I31</f>
        <v>0</v>
      </c>
      <c r="L31" s="32">
        <f>F31*I31</f>
        <v>0</v>
      </c>
      <c r="M31" s="32">
        <f>G31*I31</f>
        <v>0</v>
      </c>
      <c r="N31" s="41">
        <f>H31*I31</f>
        <v>0</v>
      </c>
      <c r="O31" s="43"/>
    </row>
    <row r="32" spans="1:15" ht="38.25">
      <c r="A32" s="1"/>
      <c r="B32" s="18" t="s">
        <v>12</v>
      </c>
      <c r="C32" s="57" t="s">
        <v>95</v>
      </c>
      <c r="D32" s="33">
        <v>0</v>
      </c>
      <c r="E32" s="32">
        <v>0</v>
      </c>
      <c r="F32" s="32">
        <v>0</v>
      </c>
      <c r="G32" s="32">
        <v>0</v>
      </c>
      <c r="H32" s="32">
        <v>0</v>
      </c>
      <c r="I32" s="44">
        <v>0.6</v>
      </c>
      <c r="J32" s="32">
        <f>D32*I32</f>
        <v>0</v>
      </c>
      <c r="K32" s="32">
        <f>E32*I32</f>
        <v>0</v>
      </c>
      <c r="L32" s="32">
        <f>F32*I32</f>
        <v>0</v>
      </c>
      <c r="M32" s="32">
        <f>G32*I32</f>
        <v>0</v>
      </c>
      <c r="N32" s="41">
        <f>H32*I32</f>
        <v>0</v>
      </c>
      <c r="O32" s="43"/>
    </row>
    <row r="33" spans="1:15" ht="25.5">
      <c r="A33" s="1"/>
      <c r="B33" s="48">
        <v>6</v>
      </c>
      <c r="C33" s="58" t="s">
        <v>65</v>
      </c>
      <c r="D33" s="34" t="s">
        <v>1</v>
      </c>
      <c r="E33" s="34" t="s">
        <v>1</v>
      </c>
      <c r="F33" s="34" t="s">
        <v>1</v>
      </c>
      <c r="G33" s="34" t="s">
        <v>1</v>
      </c>
      <c r="H33" s="34" t="s">
        <v>1</v>
      </c>
      <c r="I33" s="34" t="s">
        <v>1</v>
      </c>
      <c r="J33" s="34" t="s">
        <v>1</v>
      </c>
      <c r="K33" s="34" t="s">
        <v>1</v>
      </c>
      <c r="L33" s="34" t="s">
        <v>1</v>
      </c>
      <c r="M33" s="34" t="s">
        <v>1</v>
      </c>
      <c r="N33" s="39" t="s">
        <v>1</v>
      </c>
      <c r="O33" s="43"/>
    </row>
    <row r="34" spans="1:15" ht="38.25">
      <c r="A34" s="1"/>
      <c r="B34" s="18" t="s">
        <v>52</v>
      </c>
      <c r="C34" s="57" t="s">
        <v>45</v>
      </c>
      <c r="D34" s="33">
        <v>143797424</v>
      </c>
      <c r="E34" s="32">
        <v>0</v>
      </c>
      <c r="F34" s="32">
        <v>0</v>
      </c>
      <c r="G34" s="32">
        <v>0</v>
      </c>
      <c r="H34" s="32">
        <v>0</v>
      </c>
      <c r="I34" s="44">
        <v>0.5</v>
      </c>
      <c r="J34" s="32">
        <f>D34*I34</f>
        <v>71898712</v>
      </c>
      <c r="K34" s="32">
        <f>E34*I34</f>
        <v>0</v>
      </c>
      <c r="L34" s="32">
        <f>F34*I34</f>
        <v>0</v>
      </c>
      <c r="M34" s="32">
        <f>G34*I34</f>
        <v>0</v>
      </c>
      <c r="N34" s="41">
        <f>H34*I34</f>
        <v>0</v>
      </c>
      <c r="O34" s="43"/>
    </row>
    <row r="35" spans="1:20" ht="76.5">
      <c r="A35" s="1"/>
      <c r="B35" s="18" t="s">
        <v>81</v>
      </c>
      <c r="C35" s="57" t="s">
        <v>74</v>
      </c>
      <c r="D35" s="33">
        <v>692427492</v>
      </c>
      <c r="E35" s="32">
        <v>1188264899</v>
      </c>
      <c r="F35" s="32">
        <v>1462800766</v>
      </c>
      <c r="G35" s="32">
        <v>2584707142</v>
      </c>
      <c r="H35" s="32" t="s">
        <v>1</v>
      </c>
      <c r="I35" s="44">
        <v>0.95</v>
      </c>
      <c r="J35" s="32">
        <v>657806117</v>
      </c>
      <c r="K35" s="32">
        <v>1128851654</v>
      </c>
      <c r="L35" s="32">
        <v>1389660728</v>
      </c>
      <c r="M35" s="32">
        <v>2455471785</v>
      </c>
      <c r="N35" s="40" t="s">
        <v>1</v>
      </c>
      <c r="O35" s="98"/>
      <c r="P35" s="43"/>
      <c r="Q35" s="43"/>
      <c r="R35" s="43"/>
      <c r="S35" s="43"/>
      <c r="T35" s="43"/>
    </row>
    <row r="36" spans="1:16" ht="76.5">
      <c r="A36" s="1"/>
      <c r="B36" s="18" t="s">
        <v>103</v>
      </c>
      <c r="C36" s="57" t="s">
        <v>48</v>
      </c>
      <c r="D36" s="33" t="s">
        <v>1</v>
      </c>
      <c r="E36" s="33" t="s">
        <v>1</v>
      </c>
      <c r="F36" s="33" t="s">
        <v>1</v>
      </c>
      <c r="G36" s="33" t="s">
        <v>1</v>
      </c>
      <c r="H36" s="33">
        <v>180543091</v>
      </c>
      <c r="I36" s="44">
        <v>0.9</v>
      </c>
      <c r="J36" s="33" t="s">
        <v>1</v>
      </c>
      <c r="K36" s="33" t="s">
        <v>1</v>
      </c>
      <c r="L36" s="33" t="s">
        <v>1</v>
      </c>
      <c r="M36" s="33" t="s">
        <v>1</v>
      </c>
      <c r="N36" s="41">
        <v>162488782</v>
      </c>
      <c r="O36" s="43"/>
      <c r="P36" s="101"/>
    </row>
    <row r="37" spans="1:15" ht="22.5" customHeight="1">
      <c r="A37" s="1"/>
      <c r="B37" s="18" t="s">
        <v>59</v>
      </c>
      <c r="C37" s="57" t="s">
        <v>72</v>
      </c>
      <c r="D37" s="33">
        <v>0</v>
      </c>
      <c r="E37" s="32">
        <v>0</v>
      </c>
      <c r="F37" s="32">
        <v>0</v>
      </c>
      <c r="G37" s="32">
        <v>0</v>
      </c>
      <c r="H37" s="32">
        <v>0</v>
      </c>
      <c r="I37" s="44">
        <v>1</v>
      </c>
      <c r="J37" s="32">
        <f>D37*I37</f>
        <v>0</v>
      </c>
      <c r="K37" s="32">
        <f>E37*I37</f>
        <v>0</v>
      </c>
      <c r="L37" s="32">
        <f>F37*I37</f>
        <v>0</v>
      </c>
      <c r="M37" s="32">
        <f>G37*I37</f>
        <v>0</v>
      </c>
      <c r="N37" s="41">
        <f>H37*I37</f>
        <v>0</v>
      </c>
      <c r="O37" s="43"/>
    </row>
    <row r="38" spans="1:15" ht="38.25">
      <c r="A38" s="1"/>
      <c r="B38" s="18" t="s">
        <v>24</v>
      </c>
      <c r="C38" s="57" t="s">
        <v>14</v>
      </c>
      <c r="D38" s="33">
        <v>0</v>
      </c>
      <c r="E38" s="32">
        <v>0</v>
      </c>
      <c r="F38" s="32">
        <v>0</v>
      </c>
      <c r="G38" s="32">
        <v>0</v>
      </c>
      <c r="H38" s="32">
        <v>0</v>
      </c>
      <c r="I38" s="44">
        <v>0.6</v>
      </c>
      <c r="J38" s="32">
        <f>D38*I38</f>
        <v>0</v>
      </c>
      <c r="K38" s="32">
        <f>E38*I38</f>
        <v>0</v>
      </c>
      <c r="L38" s="32">
        <f>F38*I38</f>
        <v>0</v>
      </c>
      <c r="M38" s="32">
        <f>G38*I38</f>
        <v>0</v>
      </c>
      <c r="N38" s="41">
        <f>H38*I38</f>
        <v>0</v>
      </c>
      <c r="O38" s="43"/>
    </row>
    <row r="39" spans="1:15" ht="25.5">
      <c r="A39" s="1"/>
      <c r="B39" s="48">
        <v>7</v>
      </c>
      <c r="C39" s="58" t="s">
        <v>97</v>
      </c>
      <c r="D39" s="34" t="s">
        <v>1</v>
      </c>
      <c r="E39" s="34" t="s">
        <v>1</v>
      </c>
      <c r="F39" s="34" t="s">
        <v>1</v>
      </c>
      <c r="G39" s="34" t="s">
        <v>1</v>
      </c>
      <c r="H39" s="34" t="s">
        <v>1</v>
      </c>
      <c r="I39" s="45" t="s">
        <v>1</v>
      </c>
      <c r="J39" s="34" t="s">
        <v>1</v>
      </c>
      <c r="K39" s="34" t="s">
        <v>1</v>
      </c>
      <c r="L39" s="34" t="s">
        <v>1</v>
      </c>
      <c r="M39" s="34" t="s">
        <v>1</v>
      </c>
      <c r="N39" s="39" t="s">
        <v>1</v>
      </c>
      <c r="O39" s="43"/>
    </row>
    <row r="40" spans="1:15" ht="51">
      <c r="A40" s="1"/>
      <c r="B40" s="18">
        <v>7.1</v>
      </c>
      <c r="C40" s="57" t="s">
        <v>108</v>
      </c>
      <c r="D40" s="33">
        <v>0</v>
      </c>
      <c r="E40" s="32">
        <v>0</v>
      </c>
      <c r="F40" s="32">
        <v>0</v>
      </c>
      <c r="G40" s="32">
        <v>0</v>
      </c>
      <c r="H40" s="32" t="s">
        <v>1</v>
      </c>
      <c r="I40" s="44">
        <v>0.95</v>
      </c>
      <c r="J40" s="32">
        <f>D40*I40</f>
        <v>0</v>
      </c>
      <c r="K40" s="32">
        <f>E40*I40</f>
        <v>0</v>
      </c>
      <c r="L40" s="32">
        <f>F40*I40</f>
        <v>0</v>
      </c>
      <c r="M40" s="32">
        <f>G40*I40</f>
        <v>0</v>
      </c>
      <c r="N40" s="40" t="s">
        <v>1</v>
      </c>
      <c r="O40" s="43"/>
    </row>
    <row r="41" spans="1:15" ht="76.5">
      <c r="A41" s="1"/>
      <c r="B41" s="18">
        <v>7.2</v>
      </c>
      <c r="C41" s="57" t="s">
        <v>87</v>
      </c>
      <c r="D41" s="33" t="s">
        <v>1</v>
      </c>
      <c r="E41" s="33" t="s">
        <v>1</v>
      </c>
      <c r="F41" s="33" t="s">
        <v>1</v>
      </c>
      <c r="G41" s="33" t="s">
        <v>1</v>
      </c>
      <c r="H41" s="33">
        <v>0</v>
      </c>
      <c r="I41" s="44">
        <v>0.9</v>
      </c>
      <c r="J41" s="33" t="s">
        <v>1</v>
      </c>
      <c r="K41" s="33" t="s">
        <v>1</v>
      </c>
      <c r="L41" s="33" t="s">
        <v>1</v>
      </c>
      <c r="M41" s="33" t="s">
        <v>1</v>
      </c>
      <c r="N41" s="41">
        <f>H41*I41</f>
        <v>0</v>
      </c>
      <c r="O41" s="43"/>
    </row>
    <row r="42" spans="1:15" ht="24" customHeight="1">
      <c r="A42" s="1"/>
      <c r="B42" s="18">
        <v>7.3</v>
      </c>
      <c r="C42" s="57" t="s">
        <v>25</v>
      </c>
      <c r="D42" s="33">
        <v>0</v>
      </c>
      <c r="E42" s="32">
        <v>0</v>
      </c>
      <c r="F42" s="32">
        <v>0</v>
      </c>
      <c r="G42" s="32">
        <v>0</v>
      </c>
      <c r="H42" s="32">
        <v>0</v>
      </c>
      <c r="I42" s="44">
        <v>1</v>
      </c>
      <c r="J42" s="32">
        <f>D42*I42</f>
        <v>0</v>
      </c>
      <c r="K42" s="32">
        <f>E42*I42</f>
        <v>0</v>
      </c>
      <c r="L42" s="32">
        <f>F42*I42</f>
        <v>0</v>
      </c>
      <c r="M42" s="32">
        <f>G42*I42</f>
        <v>0</v>
      </c>
      <c r="N42" s="41">
        <f>H42*I42</f>
        <v>0</v>
      </c>
      <c r="O42" s="43"/>
    </row>
    <row r="43" spans="1:15" ht="38.25">
      <c r="A43" s="1"/>
      <c r="B43" s="18" t="s">
        <v>51</v>
      </c>
      <c r="C43" s="57" t="s">
        <v>35</v>
      </c>
      <c r="D43" s="33">
        <v>0</v>
      </c>
      <c r="E43" s="32">
        <v>0</v>
      </c>
      <c r="F43" s="32">
        <v>0</v>
      </c>
      <c r="G43" s="32">
        <v>0</v>
      </c>
      <c r="H43" s="32">
        <v>0</v>
      </c>
      <c r="I43" s="44">
        <v>0.6</v>
      </c>
      <c r="J43" s="32">
        <f>D43*I43</f>
        <v>0</v>
      </c>
      <c r="K43" s="32">
        <f>E43*I43</f>
        <v>0</v>
      </c>
      <c r="L43" s="32">
        <f>F43*I43</f>
        <v>0</v>
      </c>
      <c r="M43" s="32">
        <f>G43*I43</f>
        <v>0</v>
      </c>
      <c r="N43" s="41">
        <f>H43*I43</f>
        <v>0</v>
      </c>
      <c r="O43" s="43"/>
    </row>
    <row r="44" spans="1:15" ht="21.75" customHeight="1">
      <c r="A44" s="1"/>
      <c r="B44" s="48">
        <v>8</v>
      </c>
      <c r="C44" s="58" t="s">
        <v>16</v>
      </c>
      <c r="D44" s="34">
        <v>293772207.55999994</v>
      </c>
      <c r="E44" s="49">
        <v>0</v>
      </c>
      <c r="F44" s="49">
        <v>0</v>
      </c>
      <c r="G44" s="49">
        <v>0</v>
      </c>
      <c r="H44" s="49">
        <v>0</v>
      </c>
      <c r="I44" s="45">
        <v>0.9</v>
      </c>
      <c r="J44" s="49">
        <v>264394987</v>
      </c>
      <c r="K44" s="49">
        <f>E44*I44</f>
        <v>0</v>
      </c>
      <c r="L44" s="49">
        <f>F44*I44</f>
        <v>0</v>
      </c>
      <c r="M44" s="49">
        <f>G44*I44</f>
        <v>0</v>
      </c>
      <c r="N44" s="66">
        <f>H44*I44</f>
        <v>0</v>
      </c>
      <c r="O44" s="43"/>
    </row>
    <row r="45" spans="1:15" ht="21.75" customHeight="1">
      <c r="A45" s="1"/>
      <c r="B45" s="48">
        <v>9</v>
      </c>
      <c r="C45" s="58" t="s">
        <v>10</v>
      </c>
      <c r="D45" s="34" t="s">
        <v>1</v>
      </c>
      <c r="E45" s="34" t="s">
        <v>1</v>
      </c>
      <c r="F45" s="34" t="s">
        <v>1</v>
      </c>
      <c r="G45" s="34" t="s">
        <v>1</v>
      </c>
      <c r="H45" s="34" t="s">
        <v>1</v>
      </c>
      <c r="I45" s="34" t="s">
        <v>1</v>
      </c>
      <c r="J45" s="34" t="s">
        <v>1</v>
      </c>
      <c r="K45" s="34" t="s">
        <v>1</v>
      </c>
      <c r="L45" s="34" t="s">
        <v>1</v>
      </c>
      <c r="M45" s="34" t="s">
        <v>1</v>
      </c>
      <c r="N45" s="39" t="s">
        <v>1</v>
      </c>
      <c r="O45" s="43"/>
    </row>
    <row r="46" spans="1:15" ht="25.5">
      <c r="A46" s="1"/>
      <c r="B46" s="18" t="s">
        <v>71</v>
      </c>
      <c r="C46" s="57" t="s">
        <v>114</v>
      </c>
      <c r="D46" s="33">
        <v>0</v>
      </c>
      <c r="E46" s="32">
        <v>0</v>
      </c>
      <c r="F46" s="32">
        <v>126447429</v>
      </c>
      <c r="G46" s="32">
        <v>393392000</v>
      </c>
      <c r="H46" s="32">
        <v>0</v>
      </c>
      <c r="I46" s="44">
        <v>1</v>
      </c>
      <c r="J46" s="32">
        <f>D46*I46</f>
        <v>0</v>
      </c>
      <c r="K46" s="32">
        <f>E46*I46</f>
        <v>0</v>
      </c>
      <c r="L46" s="32">
        <f>F46*I46</f>
        <v>126447429</v>
      </c>
      <c r="M46" s="32">
        <f>G46*I46</f>
        <v>393392000</v>
      </c>
      <c r="N46" s="41">
        <f>H46*I46</f>
        <v>0</v>
      </c>
      <c r="O46" s="43"/>
    </row>
    <row r="47" spans="1:15" ht="25.5">
      <c r="A47" s="1"/>
      <c r="B47" s="18" t="s">
        <v>46</v>
      </c>
      <c r="C47" s="57" t="s">
        <v>99</v>
      </c>
      <c r="D47" s="33">
        <v>0</v>
      </c>
      <c r="E47" s="32">
        <v>0</v>
      </c>
      <c r="F47" s="32">
        <v>0</v>
      </c>
      <c r="G47" s="32">
        <v>0</v>
      </c>
      <c r="H47" s="32">
        <v>0</v>
      </c>
      <c r="I47" s="44">
        <v>1</v>
      </c>
      <c r="J47" s="32">
        <f>D47*I47</f>
        <v>0</v>
      </c>
      <c r="K47" s="32">
        <f>E47*I47</f>
        <v>0</v>
      </c>
      <c r="L47" s="32">
        <f>F47*I47</f>
        <v>0</v>
      </c>
      <c r="M47" s="32">
        <f>G47*I47</f>
        <v>0</v>
      </c>
      <c r="N47" s="41">
        <f>H47*I47</f>
        <v>0</v>
      </c>
      <c r="O47" s="43"/>
    </row>
    <row r="48" spans="1:15" ht="38.25">
      <c r="A48" s="1"/>
      <c r="B48" s="50">
        <v>10</v>
      </c>
      <c r="C48" s="58" t="s">
        <v>33</v>
      </c>
      <c r="D48" s="34" t="s">
        <v>1</v>
      </c>
      <c r="E48" s="34" t="s">
        <v>1</v>
      </c>
      <c r="F48" s="34" t="s">
        <v>1</v>
      </c>
      <c r="G48" s="34" t="s">
        <v>1</v>
      </c>
      <c r="H48" s="34" t="s">
        <v>1</v>
      </c>
      <c r="I48" s="34" t="s">
        <v>1</v>
      </c>
      <c r="J48" s="34" t="s">
        <v>1</v>
      </c>
      <c r="K48" s="34" t="s">
        <v>1</v>
      </c>
      <c r="L48" s="34" t="s">
        <v>1</v>
      </c>
      <c r="M48" s="34" t="s">
        <v>1</v>
      </c>
      <c r="N48" s="39" t="s">
        <v>1</v>
      </c>
      <c r="O48" s="43"/>
    </row>
    <row r="49" spans="1:15" ht="25.5">
      <c r="A49" s="1"/>
      <c r="B49" s="18" t="s">
        <v>38</v>
      </c>
      <c r="C49" s="57" t="s">
        <v>110</v>
      </c>
      <c r="D49" s="33">
        <v>0</v>
      </c>
      <c r="E49" s="32">
        <v>0</v>
      </c>
      <c r="F49" s="32">
        <v>0</v>
      </c>
      <c r="G49" s="32">
        <v>0</v>
      </c>
      <c r="H49" s="32">
        <v>0</v>
      </c>
      <c r="I49" s="44">
        <v>1</v>
      </c>
      <c r="J49" s="32">
        <f>D49*I49</f>
        <v>0</v>
      </c>
      <c r="K49" s="32">
        <f>E49*I49</f>
        <v>0</v>
      </c>
      <c r="L49" s="32">
        <f>F49*I49</f>
        <v>0</v>
      </c>
      <c r="M49" s="32">
        <f>G49*I49</f>
        <v>0</v>
      </c>
      <c r="N49" s="41">
        <f>H49*I49</f>
        <v>0</v>
      </c>
      <c r="O49" s="43"/>
    </row>
    <row r="50" spans="1:15" ht="25.5">
      <c r="A50" s="1"/>
      <c r="B50" s="18" t="s">
        <v>83</v>
      </c>
      <c r="C50" s="57" t="s">
        <v>23</v>
      </c>
      <c r="D50" s="33">
        <v>0</v>
      </c>
      <c r="E50" s="32">
        <v>0</v>
      </c>
      <c r="F50" s="32">
        <v>0</v>
      </c>
      <c r="G50" s="32">
        <v>0</v>
      </c>
      <c r="H50" s="32">
        <v>0</v>
      </c>
      <c r="I50" s="44">
        <v>1</v>
      </c>
      <c r="J50" s="32">
        <f>D50*I50</f>
        <v>0</v>
      </c>
      <c r="K50" s="32">
        <f>E50*I50</f>
        <v>0</v>
      </c>
      <c r="L50" s="32">
        <f>F50*I50</f>
        <v>0</v>
      </c>
      <c r="M50" s="32">
        <f>G50*I50</f>
        <v>0</v>
      </c>
      <c r="N50" s="41">
        <f>H50*I50</f>
        <v>0</v>
      </c>
      <c r="O50" s="43"/>
    </row>
    <row r="51" spans="1:15" ht="26.25" customHeight="1" thickBot="1">
      <c r="A51" s="1"/>
      <c r="B51" s="51">
        <v>11</v>
      </c>
      <c r="C51" s="59" t="s">
        <v>7</v>
      </c>
      <c r="D51" s="35" t="s">
        <v>1</v>
      </c>
      <c r="E51" s="35" t="s">
        <v>1</v>
      </c>
      <c r="F51" s="35" t="s">
        <v>1</v>
      </c>
      <c r="G51" s="35" t="s">
        <v>1</v>
      </c>
      <c r="H51" s="35" t="s">
        <v>1</v>
      </c>
      <c r="I51" s="35" t="s">
        <v>1</v>
      </c>
      <c r="J51" s="35">
        <f>SUM(J13:J50)</f>
        <v>16813420022</v>
      </c>
      <c r="K51" s="35">
        <f>SUM(K13:K50)</f>
        <v>2388053270</v>
      </c>
      <c r="L51" s="35">
        <f>SUM(L13:L50)</f>
        <v>3604128752</v>
      </c>
      <c r="M51" s="35">
        <f>SUM(M13:M50)</f>
        <v>5921356134</v>
      </c>
      <c r="N51" s="67">
        <f>SUM(N13:N50)</f>
        <v>13749781952</v>
      </c>
      <c r="O51" s="43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N53" s="1"/>
      <c r="O53" s="1"/>
      <c r="Q53" s="1"/>
    </row>
    <row r="54" spans="1:19" ht="12.75">
      <c r="A54" s="1"/>
      <c r="B54" s="61" t="s">
        <v>131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5.7109375" style="0" bestFit="1" customWidth="1"/>
    <col min="10" max="10" width="15.421875" style="1" bestFit="1" customWidth="1"/>
    <col min="11" max="11" width="13.8515625" style="1" bestFit="1" customWidth="1"/>
    <col min="12" max="12" width="18.421875" style="1" bestFit="1" customWidth="1"/>
    <col min="13" max="14" width="13.851562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20" t="s">
        <v>61</v>
      </c>
      <c r="D1" s="1"/>
      <c r="E1" s="1"/>
      <c r="H1" s="1"/>
      <c r="O1" s="1"/>
      <c r="Q1" s="1"/>
    </row>
    <row r="2" spans="1:17" ht="12.75">
      <c r="A2" s="1"/>
      <c r="B2" s="1"/>
      <c r="C2" s="20" t="s">
        <v>63</v>
      </c>
      <c r="D2" s="1"/>
      <c r="E2" s="1"/>
      <c r="H2" s="1"/>
      <c r="L2" s="20" t="s">
        <v>28</v>
      </c>
      <c r="O2" s="1"/>
      <c r="Q2" s="1"/>
    </row>
    <row r="3" spans="1:15" ht="12.75">
      <c r="A3" s="1"/>
      <c r="C3" s="61"/>
      <c r="D3" s="1"/>
      <c r="E3" s="1"/>
      <c r="G3" s="1"/>
      <c r="H3" s="1"/>
      <c r="I3" s="1"/>
      <c r="L3" s="20" t="s">
        <v>27</v>
      </c>
      <c r="N3"/>
      <c r="O3" s="1"/>
    </row>
    <row r="4" spans="1:15" ht="12.75">
      <c r="A4" s="1"/>
      <c r="C4" s="6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20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20"/>
      <c r="C8" s="20" t="str">
        <f>'Lichiditatea efectiva BNM'!C8</f>
        <v>la situatia din 31 iulie 2023</v>
      </c>
      <c r="D8" s="1"/>
      <c r="E8" s="1"/>
      <c r="H8" s="1"/>
      <c r="O8" s="1"/>
      <c r="Q8" s="1"/>
    </row>
    <row r="9" spans="1:17" ht="12.75" customHeight="1">
      <c r="A9" s="1"/>
      <c r="B9" s="20"/>
      <c r="C9" s="20"/>
      <c r="D9" s="1"/>
      <c r="E9" s="1"/>
      <c r="H9" s="1"/>
      <c r="O9" s="1"/>
      <c r="Q9" s="1"/>
    </row>
    <row r="10" spans="1:17" ht="13.5" thickBot="1">
      <c r="A10" s="1"/>
      <c r="B10" s="1"/>
      <c r="C10" s="20"/>
      <c r="D10" s="1"/>
      <c r="E10" s="1"/>
      <c r="H10" s="1"/>
      <c r="M10" s="22" t="s">
        <v>122</v>
      </c>
      <c r="O10" s="1"/>
      <c r="Q10" s="1"/>
    </row>
    <row r="11" spans="1:17" ht="12.75">
      <c r="A11" s="1"/>
      <c r="B11" s="105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 t="s">
        <v>122</v>
      </c>
      <c r="N11" s="108"/>
      <c r="O11" s="43"/>
      <c r="P11" s="10"/>
      <c r="Q11" s="1"/>
    </row>
    <row r="12" spans="1:17" ht="22.5">
      <c r="A12" s="1"/>
      <c r="B12" s="106"/>
      <c r="C12" s="104"/>
      <c r="D12" s="2" t="s">
        <v>105</v>
      </c>
      <c r="E12" s="23" t="s">
        <v>49</v>
      </c>
      <c r="F12" s="23" t="s">
        <v>60</v>
      </c>
      <c r="G12" s="23" t="s">
        <v>53</v>
      </c>
      <c r="H12" s="24" t="s">
        <v>88</v>
      </c>
      <c r="I12" s="104"/>
      <c r="J12" s="25" t="s">
        <v>105</v>
      </c>
      <c r="K12" s="26" t="s">
        <v>49</v>
      </c>
      <c r="L12" s="26" t="s">
        <v>60</v>
      </c>
      <c r="M12" s="26" t="s">
        <v>53</v>
      </c>
      <c r="N12" s="68" t="s">
        <v>88</v>
      </c>
      <c r="O12" s="43"/>
      <c r="Q12" s="1"/>
    </row>
    <row r="13" spans="1:17" ht="12.75">
      <c r="A13" s="1"/>
      <c r="B13" s="69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8">
        <v>7</v>
      </c>
      <c r="K13" s="8">
        <v>8</v>
      </c>
      <c r="L13" s="8">
        <v>9</v>
      </c>
      <c r="M13" s="8">
        <v>10</v>
      </c>
      <c r="N13" s="70">
        <v>11</v>
      </c>
      <c r="O13" s="43"/>
      <c r="Q13" s="1"/>
    </row>
    <row r="14" spans="1:17" ht="21" customHeight="1">
      <c r="A14" s="1"/>
      <c r="B14" s="71">
        <v>1</v>
      </c>
      <c r="C14" s="28" t="s">
        <v>107</v>
      </c>
      <c r="D14" s="91" t="s">
        <v>1</v>
      </c>
      <c r="E14" s="91" t="s">
        <v>1</v>
      </c>
      <c r="F14" s="91" t="s">
        <v>1</v>
      </c>
      <c r="G14" s="91" t="s">
        <v>1</v>
      </c>
      <c r="H14" s="92" t="s">
        <v>1</v>
      </c>
      <c r="I14" s="9" t="s">
        <v>1</v>
      </c>
      <c r="J14" s="91" t="s">
        <v>1</v>
      </c>
      <c r="K14" s="91" t="s">
        <v>1</v>
      </c>
      <c r="L14" s="91" t="s">
        <v>1</v>
      </c>
      <c r="M14" s="91" t="s">
        <v>1</v>
      </c>
      <c r="N14" s="92" t="s">
        <v>1</v>
      </c>
      <c r="O14" s="1"/>
      <c r="Q14" s="1"/>
    </row>
    <row r="15" spans="1:17" ht="17.25" customHeight="1">
      <c r="A15" s="1"/>
      <c r="B15" s="72" t="s">
        <v>11</v>
      </c>
      <c r="C15" s="73" t="s">
        <v>41</v>
      </c>
      <c r="D15" s="77">
        <v>3789210</v>
      </c>
      <c r="E15" s="33">
        <v>0</v>
      </c>
      <c r="F15" s="33">
        <v>0</v>
      </c>
      <c r="G15" s="33">
        <v>0</v>
      </c>
      <c r="H15" s="40">
        <v>0</v>
      </c>
      <c r="I15" s="74">
        <v>1</v>
      </c>
      <c r="J15" s="77">
        <f>D15*I15</f>
        <v>3789210</v>
      </c>
      <c r="K15" s="32">
        <v>0</v>
      </c>
      <c r="L15" s="32">
        <v>0</v>
      </c>
      <c r="M15" s="32">
        <v>0</v>
      </c>
      <c r="N15" s="41">
        <v>0</v>
      </c>
      <c r="O15" s="1"/>
      <c r="Q15" s="1"/>
    </row>
    <row r="16" spans="1:17" ht="16.5" customHeight="1">
      <c r="A16" s="1"/>
      <c r="B16" s="72" t="s">
        <v>113</v>
      </c>
      <c r="C16" s="73" t="s">
        <v>18</v>
      </c>
      <c r="D16" s="77">
        <v>0</v>
      </c>
      <c r="E16" s="77">
        <v>0</v>
      </c>
      <c r="F16" s="77">
        <v>0</v>
      </c>
      <c r="G16" s="77">
        <v>0</v>
      </c>
      <c r="H16" s="78">
        <v>0</v>
      </c>
      <c r="I16" s="74">
        <v>1</v>
      </c>
      <c r="J16" s="77">
        <f>D16*I16</f>
        <v>0</v>
      </c>
      <c r="K16" s="77">
        <f>E16*I16</f>
        <v>0</v>
      </c>
      <c r="L16" s="77">
        <f>F16*I16</f>
        <v>0</v>
      </c>
      <c r="M16" s="77">
        <f>G16*I16</f>
        <v>0</v>
      </c>
      <c r="N16" s="78">
        <f>H16*I16</f>
        <v>0</v>
      </c>
      <c r="O16" s="1"/>
      <c r="Q16" s="1"/>
    </row>
    <row r="17" spans="1:17" ht="18.75" customHeight="1">
      <c r="A17" s="1"/>
      <c r="B17" s="72" t="s">
        <v>91</v>
      </c>
      <c r="C17" s="73" t="s">
        <v>8</v>
      </c>
      <c r="D17" s="77">
        <v>0</v>
      </c>
      <c r="E17" s="77">
        <v>0</v>
      </c>
      <c r="F17" s="77">
        <v>0</v>
      </c>
      <c r="G17" s="77">
        <v>0</v>
      </c>
      <c r="H17" s="78">
        <v>0</v>
      </c>
      <c r="I17" s="74">
        <v>1</v>
      </c>
      <c r="J17" s="77">
        <f>D17*I17</f>
        <v>0</v>
      </c>
      <c r="K17" s="77">
        <f>E17*I17</f>
        <v>0</v>
      </c>
      <c r="L17" s="77">
        <f>F17*I17</f>
        <v>0</v>
      </c>
      <c r="M17" s="77">
        <f>G17*I17</f>
        <v>0</v>
      </c>
      <c r="N17" s="78">
        <f>H17*I17</f>
        <v>0</v>
      </c>
      <c r="O17" s="1"/>
      <c r="Q17" s="1"/>
    </row>
    <row r="18" spans="1:17" ht="25.5">
      <c r="A18" s="1"/>
      <c r="B18" s="75">
        <v>2</v>
      </c>
      <c r="C18" s="28" t="s">
        <v>80</v>
      </c>
      <c r="D18" s="91" t="s">
        <v>1</v>
      </c>
      <c r="E18" s="91" t="s">
        <v>1</v>
      </c>
      <c r="F18" s="91" t="s">
        <v>1</v>
      </c>
      <c r="G18" s="91" t="s">
        <v>1</v>
      </c>
      <c r="H18" s="92" t="s">
        <v>1</v>
      </c>
      <c r="I18" s="9" t="s">
        <v>1</v>
      </c>
      <c r="J18" s="91" t="s">
        <v>1</v>
      </c>
      <c r="K18" s="91" t="s">
        <v>1</v>
      </c>
      <c r="L18" s="91" t="s">
        <v>1</v>
      </c>
      <c r="M18" s="91" t="s">
        <v>1</v>
      </c>
      <c r="N18" s="92" t="s">
        <v>1</v>
      </c>
      <c r="O18" s="1"/>
      <c r="Q18" s="1"/>
    </row>
    <row r="19" spans="1:17" ht="24" customHeight="1">
      <c r="A19" s="1"/>
      <c r="B19" s="72" t="s">
        <v>21</v>
      </c>
      <c r="C19" s="73" t="s">
        <v>100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4">
        <v>1</v>
      </c>
      <c r="J19" s="77">
        <f>D19*I19</f>
        <v>0</v>
      </c>
      <c r="K19" s="77">
        <f>E19*I19</f>
        <v>0</v>
      </c>
      <c r="L19" s="77">
        <f>F19*I19</f>
        <v>0</v>
      </c>
      <c r="M19" s="77">
        <f>G19*I19</f>
        <v>0</v>
      </c>
      <c r="N19" s="78">
        <f>H19*I19</f>
        <v>0</v>
      </c>
      <c r="O19" s="1"/>
      <c r="Q19" s="1"/>
    </row>
    <row r="20" spans="1:17" ht="18.75" customHeight="1">
      <c r="A20" s="1"/>
      <c r="B20" s="72" t="s">
        <v>109</v>
      </c>
      <c r="C20" s="73" t="s">
        <v>17</v>
      </c>
      <c r="D20" s="77">
        <v>0</v>
      </c>
      <c r="E20" s="77">
        <v>0</v>
      </c>
      <c r="F20" s="77">
        <v>0</v>
      </c>
      <c r="G20" s="77">
        <v>0</v>
      </c>
      <c r="H20" s="78">
        <v>0</v>
      </c>
      <c r="I20" s="74">
        <v>1</v>
      </c>
      <c r="J20" s="77">
        <f>D20*I20</f>
        <v>0</v>
      </c>
      <c r="K20" s="77">
        <f>E20*I20</f>
        <v>0</v>
      </c>
      <c r="L20" s="77">
        <f>F20*I20</f>
        <v>0</v>
      </c>
      <c r="M20" s="77">
        <f>G20*I20</f>
        <v>0</v>
      </c>
      <c r="N20" s="78">
        <f>H20*I20</f>
        <v>0</v>
      </c>
      <c r="O20" s="1"/>
      <c r="Q20" s="1"/>
    </row>
    <row r="21" spans="1:17" ht="20.25" customHeight="1">
      <c r="A21" s="1"/>
      <c r="B21" s="72" t="s">
        <v>66</v>
      </c>
      <c r="C21" s="73" t="s">
        <v>78</v>
      </c>
      <c r="D21" s="77">
        <v>0</v>
      </c>
      <c r="E21" s="77">
        <v>0</v>
      </c>
      <c r="F21" s="77">
        <v>0</v>
      </c>
      <c r="G21" s="77">
        <v>0</v>
      </c>
      <c r="H21" s="78">
        <v>0</v>
      </c>
      <c r="I21" s="74">
        <v>1</v>
      </c>
      <c r="J21" s="77">
        <f>D21*I21</f>
        <v>0</v>
      </c>
      <c r="K21" s="77">
        <f>E21*I21</f>
        <v>0</v>
      </c>
      <c r="L21" s="77">
        <f>F21*I21</f>
        <v>0</v>
      </c>
      <c r="M21" s="77">
        <f>G21*I21</f>
        <v>0</v>
      </c>
      <c r="N21" s="78">
        <f>H21*I21</f>
        <v>0</v>
      </c>
      <c r="O21" s="1"/>
      <c r="Q21" s="1"/>
    </row>
    <row r="22" spans="1:17" ht="38.25">
      <c r="A22" s="1"/>
      <c r="B22" s="76">
        <v>3</v>
      </c>
      <c r="C22" s="28" t="s">
        <v>57</v>
      </c>
      <c r="D22" s="91" t="s">
        <v>1</v>
      </c>
      <c r="E22" s="91" t="s">
        <v>1</v>
      </c>
      <c r="F22" s="91" t="s">
        <v>1</v>
      </c>
      <c r="G22" s="91" t="s">
        <v>1</v>
      </c>
      <c r="H22" s="92" t="s">
        <v>1</v>
      </c>
      <c r="I22" s="9" t="s">
        <v>1</v>
      </c>
      <c r="J22" s="91" t="s">
        <v>1</v>
      </c>
      <c r="K22" s="91" t="s">
        <v>1</v>
      </c>
      <c r="L22" s="91" t="s">
        <v>1</v>
      </c>
      <c r="M22" s="91" t="s">
        <v>1</v>
      </c>
      <c r="N22" s="92" t="s">
        <v>1</v>
      </c>
      <c r="O22" s="1"/>
      <c r="Q22" s="1"/>
    </row>
    <row r="23" spans="1:17" ht="19.5" customHeight="1">
      <c r="A23" s="1"/>
      <c r="B23" s="72" t="s">
        <v>31</v>
      </c>
      <c r="C23" s="73" t="s">
        <v>68</v>
      </c>
      <c r="D23" s="77">
        <v>0</v>
      </c>
      <c r="E23" s="77">
        <v>0</v>
      </c>
      <c r="F23" s="77">
        <v>0</v>
      </c>
      <c r="G23" s="77">
        <v>0</v>
      </c>
      <c r="H23" s="78">
        <v>0</v>
      </c>
      <c r="I23" s="74">
        <v>1</v>
      </c>
      <c r="J23" s="77">
        <f>D23*I23</f>
        <v>0</v>
      </c>
      <c r="K23" s="77">
        <f>E23*I23</f>
        <v>0</v>
      </c>
      <c r="L23" s="77">
        <f>F23*I23</f>
        <v>0</v>
      </c>
      <c r="M23" s="77">
        <f>G23*I23</f>
        <v>0</v>
      </c>
      <c r="N23" s="78">
        <f>H23*I23</f>
        <v>0</v>
      </c>
      <c r="O23" s="1"/>
      <c r="Q23" s="1"/>
    </row>
    <row r="24" spans="1:17" ht="18.75" customHeight="1">
      <c r="A24" s="1"/>
      <c r="B24" s="72" t="s">
        <v>102</v>
      </c>
      <c r="C24" s="73" t="s">
        <v>17</v>
      </c>
      <c r="D24" s="77">
        <v>0</v>
      </c>
      <c r="E24" s="77">
        <v>0</v>
      </c>
      <c r="F24" s="77">
        <v>0</v>
      </c>
      <c r="G24" s="77">
        <v>0</v>
      </c>
      <c r="H24" s="78">
        <v>0</v>
      </c>
      <c r="I24" s="74">
        <v>1</v>
      </c>
      <c r="J24" s="77">
        <f>D24*I24</f>
        <v>0</v>
      </c>
      <c r="K24" s="77">
        <f>E24*I24</f>
        <v>0</v>
      </c>
      <c r="L24" s="77">
        <f>F24*I24</f>
        <v>0</v>
      </c>
      <c r="M24" s="77">
        <f>G24*I24</f>
        <v>0</v>
      </c>
      <c r="N24" s="78">
        <f>H24*I24</f>
        <v>0</v>
      </c>
      <c r="O24" s="1"/>
      <c r="Q24" s="1"/>
    </row>
    <row r="25" spans="1:17" ht="21" customHeight="1">
      <c r="A25" s="1"/>
      <c r="B25" s="72" t="s">
        <v>77</v>
      </c>
      <c r="C25" s="73" t="s">
        <v>78</v>
      </c>
      <c r="D25" s="77">
        <v>0</v>
      </c>
      <c r="E25" s="77">
        <v>0</v>
      </c>
      <c r="F25" s="77">
        <v>0</v>
      </c>
      <c r="G25" s="77">
        <v>0</v>
      </c>
      <c r="H25" s="78">
        <v>0</v>
      </c>
      <c r="I25" s="74">
        <v>1</v>
      </c>
      <c r="J25" s="77">
        <f>D25*I25</f>
        <v>0</v>
      </c>
      <c r="K25" s="77">
        <f>E25*I25</f>
        <v>0</v>
      </c>
      <c r="L25" s="77">
        <f>F25*I25</f>
        <v>0</v>
      </c>
      <c r="M25" s="77">
        <f>G25*I25</f>
        <v>0</v>
      </c>
      <c r="N25" s="78">
        <f>H25*I25</f>
        <v>0</v>
      </c>
      <c r="O25" s="1"/>
      <c r="Q25" s="1"/>
    </row>
    <row r="26" spans="1:17" ht="25.5">
      <c r="A26" s="1"/>
      <c r="B26" s="71">
        <v>4</v>
      </c>
      <c r="C26" s="28" t="s">
        <v>101</v>
      </c>
      <c r="D26" s="91" t="s">
        <v>1</v>
      </c>
      <c r="E26" s="91" t="s">
        <v>1</v>
      </c>
      <c r="F26" s="91" t="s">
        <v>1</v>
      </c>
      <c r="G26" s="91" t="s">
        <v>1</v>
      </c>
      <c r="H26" s="92" t="s">
        <v>1</v>
      </c>
      <c r="I26" s="9" t="s">
        <v>1</v>
      </c>
      <c r="J26" s="91" t="s">
        <v>1</v>
      </c>
      <c r="K26" s="91" t="s">
        <v>1</v>
      </c>
      <c r="L26" s="91" t="s">
        <v>1</v>
      </c>
      <c r="M26" s="91" t="s">
        <v>1</v>
      </c>
      <c r="N26" s="92" t="s">
        <v>1</v>
      </c>
      <c r="O26" s="1"/>
      <c r="Q26" s="1"/>
    </row>
    <row r="27" spans="1:17" ht="23.25" customHeight="1">
      <c r="A27" s="1"/>
      <c r="B27" s="72" t="s">
        <v>37</v>
      </c>
      <c r="C27" s="73" t="s">
        <v>98</v>
      </c>
      <c r="D27" s="77">
        <v>0</v>
      </c>
      <c r="E27" s="77">
        <v>0</v>
      </c>
      <c r="F27" s="77">
        <v>0</v>
      </c>
      <c r="G27" s="77">
        <v>0</v>
      </c>
      <c r="H27" s="78">
        <v>0</v>
      </c>
      <c r="I27" s="74">
        <v>1</v>
      </c>
      <c r="J27" s="77">
        <f>D27*I27</f>
        <v>0</v>
      </c>
      <c r="K27" s="77">
        <f>E27*I27</f>
        <v>0</v>
      </c>
      <c r="L27" s="77">
        <f>F27*I27</f>
        <v>0</v>
      </c>
      <c r="M27" s="77">
        <f>G27*I27</f>
        <v>0</v>
      </c>
      <c r="N27" s="78">
        <f>H27*I27</f>
        <v>0</v>
      </c>
      <c r="O27" s="1"/>
      <c r="Q27" s="1"/>
    </row>
    <row r="28" spans="1:17" ht="18.75" customHeight="1">
      <c r="A28" s="1"/>
      <c r="B28" s="72" t="s">
        <v>94</v>
      </c>
      <c r="C28" s="73" t="s">
        <v>56</v>
      </c>
      <c r="D28" s="77">
        <v>16977780006</v>
      </c>
      <c r="E28" s="60">
        <v>0</v>
      </c>
      <c r="F28" s="60">
        <v>0</v>
      </c>
      <c r="G28" s="60">
        <v>0</v>
      </c>
      <c r="H28" s="79">
        <v>0</v>
      </c>
      <c r="I28" s="74">
        <v>0.4</v>
      </c>
      <c r="J28" s="77">
        <v>6791112002</v>
      </c>
      <c r="K28" s="60">
        <v>0</v>
      </c>
      <c r="L28" s="60">
        <v>0</v>
      </c>
      <c r="M28" s="60">
        <v>0</v>
      </c>
      <c r="N28" s="79">
        <v>0</v>
      </c>
      <c r="O28" s="1"/>
      <c r="Q28" s="1"/>
    </row>
    <row r="29" spans="1:17" ht="18.75" customHeight="1">
      <c r="A29" s="1"/>
      <c r="B29" s="72" t="s">
        <v>115</v>
      </c>
      <c r="C29" s="73" t="s">
        <v>34</v>
      </c>
      <c r="D29" s="81">
        <v>0</v>
      </c>
      <c r="E29" s="81">
        <v>0</v>
      </c>
      <c r="F29" s="81">
        <v>0</v>
      </c>
      <c r="G29" s="81">
        <v>0</v>
      </c>
      <c r="H29" s="82">
        <v>0</v>
      </c>
      <c r="I29" s="80">
        <v>0</v>
      </c>
      <c r="J29" s="81">
        <v>0</v>
      </c>
      <c r="K29" s="81">
        <v>0</v>
      </c>
      <c r="L29" s="81">
        <v>0</v>
      </c>
      <c r="M29" s="81">
        <v>0</v>
      </c>
      <c r="N29" s="82">
        <v>0</v>
      </c>
      <c r="O29" s="1"/>
      <c r="Q29" s="42"/>
    </row>
    <row r="30" spans="1:17" ht="25.5">
      <c r="A30" s="1"/>
      <c r="B30" s="72" t="s">
        <v>3</v>
      </c>
      <c r="C30" s="73" t="s">
        <v>84</v>
      </c>
      <c r="D30" s="77">
        <v>1749757187</v>
      </c>
      <c r="E30" s="81">
        <v>0</v>
      </c>
      <c r="F30" s="81">
        <v>0</v>
      </c>
      <c r="G30" s="81">
        <v>0</v>
      </c>
      <c r="H30" s="82">
        <v>0</v>
      </c>
      <c r="I30" s="74">
        <v>0.05</v>
      </c>
      <c r="J30" s="77">
        <v>87487859</v>
      </c>
      <c r="K30" s="81">
        <v>0</v>
      </c>
      <c r="L30" s="81">
        <v>0</v>
      </c>
      <c r="M30" s="81">
        <v>0</v>
      </c>
      <c r="N30" s="82">
        <v>0</v>
      </c>
      <c r="O30" s="1"/>
      <c r="Q30" s="42"/>
    </row>
    <row r="31" spans="1:17" ht="25.5">
      <c r="A31" s="1"/>
      <c r="B31" s="72" t="s">
        <v>121</v>
      </c>
      <c r="C31" s="73" t="s">
        <v>64</v>
      </c>
      <c r="D31" s="81">
        <v>0</v>
      </c>
      <c r="E31" s="77">
        <v>2372451443</v>
      </c>
      <c r="F31" s="77">
        <v>4480942311</v>
      </c>
      <c r="G31" s="77">
        <v>4631275933</v>
      </c>
      <c r="H31" s="78">
        <v>3990671116</v>
      </c>
      <c r="I31" s="74">
        <v>0.15</v>
      </c>
      <c r="J31" s="99">
        <v>0</v>
      </c>
      <c r="K31" s="77">
        <v>355867716</v>
      </c>
      <c r="L31" s="77">
        <v>672141347</v>
      </c>
      <c r="M31" s="77">
        <v>694691390</v>
      </c>
      <c r="N31" s="78">
        <v>598600667</v>
      </c>
      <c r="O31" s="100"/>
      <c r="Q31" s="42"/>
    </row>
    <row r="32" spans="1:17" ht="21" customHeight="1">
      <c r="A32" s="1"/>
      <c r="B32" s="72" t="s">
        <v>43</v>
      </c>
      <c r="C32" s="73" t="s">
        <v>29</v>
      </c>
      <c r="D32" s="77">
        <v>31140145</v>
      </c>
      <c r="E32" s="77">
        <v>46722837</v>
      </c>
      <c r="F32" s="77">
        <v>62109041</v>
      </c>
      <c r="G32" s="77">
        <v>26823415</v>
      </c>
      <c r="H32" s="78">
        <v>11245440</v>
      </c>
      <c r="I32" s="74">
        <v>1</v>
      </c>
      <c r="J32" s="77">
        <f>D32*I32</f>
        <v>31140145</v>
      </c>
      <c r="K32" s="77">
        <f>E32*I32</f>
        <v>46722837</v>
      </c>
      <c r="L32" s="77">
        <f>F32*I32</f>
        <v>62109041</v>
      </c>
      <c r="M32" s="77">
        <f>G32*I32</f>
        <v>26823415</v>
      </c>
      <c r="N32" s="78">
        <f>H32*I32</f>
        <v>11245440</v>
      </c>
      <c r="O32" s="1"/>
      <c r="Q32" s="42"/>
    </row>
    <row r="33" spans="1:17" ht="19.5" customHeight="1">
      <c r="A33" s="1"/>
      <c r="B33" s="72" t="s">
        <v>6</v>
      </c>
      <c r="C33" s="73" t="s">
        <v>76</v>
      </c>
      <c r="D33" s="77">
        <v>0</v>
      </c>
      <c r="E33" s="77">
        <v>0</v>
      </c>
      <c r="F33" s="77">
        <v>0</v>
      </c>
      <c r="G33" s="77">
        <v>0</v>
      </c>
      <c r="H33" s="78">
        <v>87263618</v>
      </c>
      <c r="I33" s="74">
        <v>1</v>
      </c>
      <c r="J33" s="77">
        <f>D33*I33</f>
        <v>0</v>
      </c>
      <c r="K33" s="77">
        <f>E33*I33</f>
        <v>0</v>
      </c>
      <c r="L33" s="77">
        <f>F33*I33</f>
        <v>0</v>
      </c>
      <c r="M33" s="77">
        <f>G33*I33</f>
        <v>0</v>
      </c>
      <c r="N33" s="78">
        <f>H33*I33</f>
        <v>87263618</v>
      </c>
      <c r="O33" s="1"/>
      <c r="Q33" s="42"/>
    </row>
    <row r="34" spans="1:17" ht="27" customHeight="1">
      <c r="A34" s="1"/>
      <c r="B34" s="72" t="s">
        <v>123</v>
      </c>
      <c r="C34" s="73" t="s">
        <v>47</v>
      </c>
      <c r="D34" s="77">
        <v>0</v>
      </c>
      <c r="E34" s="77">
        <v>0</v>
      </c>
      <c r="F34" s="77">
        <v>0</v>
      </c>
      <c r="G34" s="77">
        <v>0</v>
      </c>
      <c r="H34" s="78">
        <v>0</v>
      </c>
      <c r="I34" s="74">
        <v>1</v>
      </c>
      <c r="J34" s="77">
        <f>D34*I34</f>
        <v>0</v>
      </c>
      <c r="K34" s="77">
        <f>E34*I34</f>
        <v>0</v>
      </c>
      <c r="L34" s="77">
        <f>F34*I34</f>
        <v>0</v>
      </c>
      <c r="M34" s="77">
        <f>G34*I34</f>
        <v>0</v>
      </c>
      <c r="N34" s="78">
        <f>H34*I34</f>
        <v>0</v>
      </c>
      <c r="O34" s="1"/>
      <c r="Q34" s="1"/>
    </row>
    <row r="35" spans="1:17" ht="21.75" customHeight="1">
      <c r="A35" s="1"/>
      <c r="B35" s="72" t="s">
        <v>85</v>
      </c>
      <c r="C35" s="73" t="s">
        <v>50</v>
      </c>
      <c r="D35" s="77">
        <v>30455672</v>
      </c>
      <c r="E35" s="77">
        <v>149913513</v>
      </c>
      <c r="F35" s="77">
        <v>454119544</v>
      </c>
      <c r="G35" s="77">
        <v>709067835</v>
      </c>
      <c r="H35" s="78">
        <v>2268642563</v>
      </c>
      <c r="I35" s="74">
        <v>1</v>
      </c>
      <c r="J35" s="77">
        <f>D35*I35</f>
        <v>30455672</v>
      </c>
      <c r="K35" s="77">
        <f>E35*I35</f>
        <v>149913513</v>
      </c>
      <c r="L35" s="77">
        <f>F35*I35</f>
        <v>454119544</v>
      </c>
      <c r="M35" s="77">
        <f>G35*I35</f>
        <v>709067835</v>
      </c>
      <c r="N35" s="78">
        <f>H35*I35</f>
        <v>2268642563</v>
      </c>
      <c r="O35" s="42"/>
      <c r="P35" s="42"/>
      <c r="Q35" s="42"/>
    </row>
    <row r="36" spans="1:17" ht="22.5" customHeight="1">
      <c r="A36" s="1"/>
      <c r="B36" s="71">
        <v>5</v>
      </c>
      <c r="C36" s="28" t="s">
        <v>73</v>
      </c>
      <c r="D36" s="53">
        <v>513870055</v>
      </c>
      <c r="E36" s="53">
        <v>13700201</v>
      </c>
      <c r="F36" s="53">
        <v>3599753</v>
      </c>
      <c r="G36" s="53">
        <v>0</v>
      </c>
      <c r="H36" s="83">
        <v>499570332</v>
      </c>
      <c r="I36" s="52">
        <v>1</v>
      </c>
      <c r="J36" s="53">
        <f>D36*I36</f>
        <v>513870055</v>
      </c>
      <c r="K36" s="53">
        <f>E36*I36</f>
        <v>13700201</v>
      </c>
      <c r="L36" s="53">
        <f>F36*I36</f>
        <v>3599753</v>
      </c>
      <c r="M36" s="53">
        <f>G36*I36</f>
        <v>0</v>
      </c>
      <c r="N36" s="83">
        <f>H36*I36</f>
        <v>499570332</v>
      </c>
      <c r="O36" s="1"/>
      <c r="Q36" s="1"/>
    </row>
    <row r="37" spans="1:17" ht="31.5" customHeight="1">
      <c r="A37" s="1"/>
      <c r="B37" s="71">
        <v>6</v>
      </c>
      <c r="C37" s="28" t="s">
        <v>120</v>
      </c>
      <c r="D37" s="91" t="s">
        <v>1</v>
      </c>
      <c r="E37" s="91" t="s">
        <v>1</v>
      </c>
      <c r="F37" s="91" t="s">
        <v>1</v>
      </c>
      <c r="G37" s="91" t="s">
        <v>1</v>
      </c>
      <c r="H37" s="92" t="s">
        <v>1</v>
      </c>
      <c r="I37" s="9" t="s">
        <v>1</v>
      </c>
      <c r="J37" s="91" t="s">
        <v>1</v>
      </c>
      <c r="K37" s="91" t="s">
        <v>1</v>
      </c>
      <c r="L37" s="91" t="s">
        <v>1</v>
      </c>
      <c r="M37" s="91" t="s">
        <v>1</v>
      </c>
      <c r="N37" s="92" t="s">
        <v>1</v>
      </c>
      <c r="O37" s="1"/>
      <c r="Q37" s="1"/>
    </row>
    <row r="38" spans="1:17" ht="25.5">
      <c r="A38" s="1"/>
      <c r="B38" s="72" t="s">
        <v>52</v>
      </c>
      <c r="C38" s="73" t="s">
        <v>40</v>
      </c>
      <c r="D38" s="77">
        <v>0</v>
      </c>
      <c r="E38" s="77">
        <v>0</v>
      </c>
      <c r="F38" s="77">
        <v>0</v>
      </c>
      <c r="G38" s="77">
        <v>0</v>
      </c>
      <c r="H38" s="78">
        <v>0</v>
      </c>
      <c r="I38" s="74">
        <v>1</v>
      </c>
      <c r="J38" s="77">
        <f>D38*I38</f>
        <v>0</v>
      </c>
      <c r="K38" s="77">
        <f>E38*I38</f>
        <v>0</v>
      </c>
      <c r="L38" s="77">
        <f>F38*I38</f>
        <v>0</v>
      </c>
      <c r="M38" s="77">
        <f>G38*I38</f>
        <v>0</v>
      </c>
      <c r="N38" s="78">
        <f>H38*I38</f>
        <v>0</v>
      </c>
      <c r="O38" s="1"/>
      <c r="Q38" s="1"/>
    </row>
    <row r="39" spans="1:17" ht="25.5">
      <c r="A39" s="1"/>
      <c r="B39" s="72" t="s">
        <v>81</v>
      </c>
      <c r="C39" s="73" t="s">
        <v>67</v>
      </c>
      <c r="D39" s="77">
        <v>0</v>
      </c>
      <c r="E39" s="77">
        <v>0</v>
      </c>
      <c r="F39" s="77">
        <v>0</v>
      </c>
      <c r="G39" s="77">
        <v>0</v>
      </c>
      <c r="H39" s="78">
        <v>0</v>
      </c>
      <c r="I39" s="74">
        <v>1</v>
      </c>
      <c r="J39" s="77">
        <f>D39*I39</f>
        <v>0</v>
      </c>
      <c r="K39" s="77">
        <f>E39*I39</f>
        <v>0</v>
      </c>
      <c r="L39" s="77">
        <f>F39*I39</f>
        <v>0</v>
      </c>
      <c r="M39" s="77">
        <f>G39*I39</f>
        <v>0</v>
      </c>
      <c r="N39" s="78">
        <f>H39*I39</f>
        <v>0</v>
      </c>
      <c r="O39" s="1"/>
      <c r="Q39" s="1"/>
    </row>
    <row r="40" spans="1:17" ht="25.5">
      <c r="A40" s="1"/>
      <c r="B40" s="71">
        <v>7</v>
      </c>
      <c r="C40" s="28" t="s">
        <v>93</v>
      </c>
      <c r="D40" s="91" t="s">
        <v>1</v>
      </c>
      <c r="E40" s="91" t="s">
        <v>1</v>
      </c>
      <c r="F40" s="91" t="s">
        <v>1</v>
      </c>
      <c r="G40" s="91" t="s">
        <v>1</v>
      </c>
      <c r="H40" s="92" t="s">
        <v>1</v>
      </c>
      <c r="I40" s="9" t="s">
        <v>1</v>
      </c>
      <c r="J40" s="91" t="s">
        <v>1</v>
      </c>
      <c r="K40" s="91" t="s">
        <v>1</v>
      </c>
      <c r="L40" s="91" t="s">
        <v>1</v>
      </c>
      <c r="M40" s="91" t="s">
        <v>1</v>
      </c>
      <c r="N40" s="92" t="s">
        <v>1</v>
      </c>
      <c r="O40" s="1"/>
      <c r="Q40" s="1"/>
    </row>
    <row r="41" spans="1:17" ht="25.5">
      <c r="A41" s="1"/>
      <c r="B41" s="72" t="s">
        <v>82</v>
      </c>
      <c r="C41" s="73" t="s">
        <v>55</v>
      </c>
      <c r="D41" s="77">
        <v>27593988</v>
      </c>
      <c r="E41" s="77">
        <v>0</v>
      </c>
      <c r="F41" s="77">
        <v>0</v>
      </c>
      <c r="G41" s="77">
        <v>0</v>
      </c>
      <c r="H41" s="78">
        <v>0</v>
      </c>
      <c r="I41" s="74">
        <v>1</v>
      </c>
      <c r="J41" s="77">
        <f>D41*I41</f>
        <v>27593988</v>
      </c>
      <c r="K41" s="77">
        <f>E41*I41</f>
        <v>0</v>
      </c>
      <c r="L41" s="77">
        <f>F41*I41</f>
        <v>0</v>
      </c>
      <c r="M41" s="77">
        <f>G41*I41</f>
        <v>0</v>
      </c>
      <c r="N41" s="78">
        <f>H41*I41</f>
        <v>0</v>
      </c>
      <c r="O41" s="1"/>
      <c r="Q41" s="1"/>
    </row>
    <row r="42" spans="1:17" ht="25.5">
      <c r="A42" s="1"/>
      <c r="B42" s="72" t="s">
        <v>70</v>
      </c>
      <c r="C42" s="73" t="s">
        <v>26</v>
      </c>
      <c r="D42" s="77">
        <v>149090</v>
      </c>
      <c r="E42" s="77">
        <v>0</v>
      </c>
      <c r="F42" s="77">
        <v>0</v>
      </c>
      <c r="G42" s="77">
        <v>0</v>
      </c>
      <c r="H42" s="78">
        <v>0</v>
      </c>
      <c r="I42" s="74">
        <v>1</v>
      </c>
      <c r="J42" s="77">
        <f>D42*I42</f>
        <v>149090</v>
      </c>
      <c r="K42" s="77">
        <f>E42*I42</f>
        <v>0</v>
      </c>
      <c r="L42" s="77">
        <f>F42*I42</f>
        <v>0</v>
      </c>
      <c r="M42" s="77">
        <f>G42*I42</f>
        <v>0</v>
      </c>
      <c r="N42" s="78">
        <f>H42*I42</f>
        <v>0</v>
      </c>
      <c r="O42" s="1"/>
      <c r="Q42" s="1"/>
    </row>
    <row r="43" spans="1:17" ht="23.25" customHeight="1" thickBot="1">
      <c r="A43" s="1"/>
      <c r="B43" s="84">
        <v>8</v>
      </c>
      <c r="C43" s="85" t="s">
        <v>7</v>
      </c>
      <c r="D43" s="87" t="s">
        <v>1</v>
      </c>
      <c r="E43" s="87" t="s">
        <v>1</v>
      </c>
      <c r="F43" s="87" t="s">
        <v>1</v>
      </c>
      <c r="G43" s="87" t="s">
        <v>1</v>
      </c>
      <c r="H43" s="88" t="s">
        <v>1</v>
      </c>
      <c r="I43" s="86" t="s">
        <v>1</v>
      </c>
      <c r="J43" s="87">
        <f>SUM(J14:J42)</f>
        <v>7485598021</v>
      </c>
      <c r="K43" s="87">
        <f>SUM(K14:K42)</f>
        <v>566204267</v>
      </c>
      <c r="L43" s="87">
        <f>SUM(L14:L42)</f>
        <v>1191969685</v>
      </c>
      <c r="M43" s="87">
        <f>SUM(M14:M42)</f>
        <v>1430582640</v>
      </c>
      <c r="N43" s="88">
        <f>SUM(N14:N42)</f>
        <v>3465322620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Gradinar.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9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20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20" t="s">
        <v>63</v>
      </c>
      <c r="C2" s="1"/>
      <c r="D2" s="1"/>
      <c r="E2" s="1"/>
      <c r="F2" s="1"/>
      <c r="G2" s="20" t="s">
        <v>28</v>
      </c>
      <c r="H2" s="1"/>
      <c r="J2" s="1"/>
    </row>
    <row r="3" spans="1:10" ht="12.75">
      <c r="A3" s="1"/>
      <c r="B3" s="61"/>
      <c r="C3" s="1"/>
      <c r="D3" s="1"/>
      <c r="E3" s="1"/>
      <c r="F3" s="1"/>
      <c r="G3" s="20" t="s">
        <v>27</v>
      </c>
      <c r="H3" s="1"/>
      <c r="J3" s="1"/>
    </row>
    <row r="4" spans="1:10" ht="12.75">
      <c r="A4" s="1"/>
      <c r="B4" s="6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20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20" t="str">
        <f>'Lichiditatea efectiva BNM'!C8</f>
        <v>la situatia din 31 iulie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20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93"/>
      <c r="F9" s="1"/>
      <c r="G9" s="1"/>
      <c r="H9" s="1"/>
      <c r="J9" s="1"/>
    </row>
    <row r="10" spans="1:10" ht="12.75">
      <c r="A10" s="1"/>
      <c r="B10" s="112" t="s">
        <v>104</v>
      </c>
      <c r="C10" s="109" t="s">
        <v>106</v>
      </c>
      <c r="D10" s="109" t="s">
        <v>20</v>
      </c>
      <c r="E10" s="109"/>
      <c r="F10" s="109"/>
      <c r="G10" s="109"/>
      <c r="H10" s="110"/>
      <c r="I10" s="11"/>
      <c r="J10" s="10"/>
    </row>
    <row r="11" spans="1:10" ht="25.5">
      <c r="A11" s="1"/>
      <c r="B11" s="113"/>
      <c r="C11" s="111"/>
      <c r="D11" s="12" t="s">
        <v>105</v>
      </c>
      <c r="E11" s="12" t="s">
        <v>49</v>
      </c>
      <c r="F11" s="12" t="s">
        <v>60</v>
      </c>
      <c r="G11" s="12" t="s">
        <v>53</v>
      </c>
      <c r="H11" s="94" t="s">
        <v>88</v>
      </c>
      <c r="I11" s="11"/>
      <c r="J11" s="1"/>
    </row>
    <row r="12" spans="1:10" ht="12.75">
      <c r="A12" s="1"/>
      <c r="B12" s="95" t="s">
        <v>96</v>
      </c>
      <c r="C12" s="13" t="s">
        <v>62</v>
      </c>
      <c r="D12" s="13">
        <v>1</v>
      </c>
      <c r="E12" s="13">
        <v>2</v>
      </c>
      <c r="F12" s="13">
        <v>3</v>
      </c>
      <c r="G12" s="13">
        <v>4</v>
      </c>
      <c r="H12" s="96">
        <v>5</v>
      </c>
      <c r="I12" s="11"/>
      <c r="J12" s="1"/>
    </row>
    <row r="13" spans="1:10" ht="30" customHeight="1">
      <c r="A13" s="1"/>
      <c r="B13" s="15">
        <v>1</v>
      </c>
      <c r="C13" s="14" t="s">
        <v>89</v>
      </c>
      <c r="D13" s="30">
        <f>'Lichiditatea efectiva BNM'!J51</f>
        <v>16813420022</v>
      </c>
      <c r="E13" s="30">
        <f>'Lichiditatea efectiva BNM'!K51</f>
        <v>2388053270</v>
      </c>
      <c r="F13" s="30">
        <f>'Lichiditatea efectiva BNM'!L51</f>
        <v>3604128752</v>
      </c>
      <c r="G13" s="30">
        <f>'Lichiditatea efectiva BNM'!M51</f>
        <v>5921356134</v>
      </c>
      <c r="H13" s="31">
        <f>'Lichiditatea efectiva BNM'!N51</f>
        <v>13749781952</v>
      </c>
      <c r="I13" s="11"/>
      <c r="J13" s="1"/>
    </row>
    <row r="14" spans="1:10" ht="30" customHeight="1">
      <c r="A14" s="1"/>
      <c r="B14" s="15">
        <v>2</v>
      </c>
      <c r="C14" s="14" t="s">
        <v>15</v>
      </c>
      <c r="D14" s="30">
        <f>'Lichiditatea necesara BNM'!J43</f>
        <v>7485598021</v>
      </c>
      <c r="E14" s="30">
        <f>'Lichiditatea necesara BNM'!K43</f>
        <v>566204267</v>
      </c>
      <c r="F14" s="30">
        <f>'Lichiditatea necesara BNM'!L43</f>
        <v>1191969685</v>
      </c>
      <c r="G14" s="30">
        <f>'Lichiditatea necesara BNM'!M43</f>
        <v>1430582640</v>
      </c>
      <c r="H14" s="31">
        <f>'Lichiditatea necesara BNM'!N43</f>
        <v>3465322620</v>
      </c>
      <c r="I14" s="11"/>
      <c r="J14" s="1"/>
    </row>
    <row r="15" spans="1:10" ht="30" customHeight="1">
      <c r="A15" s="1"/>
      <c r="B15" s="15">
        <v>3</v>
      </c>
      <c r="C15" s="14" t="s">
        <v>5</v>
      </c>
      <c r="D15" s="30">
        <f>IF(D13-D14&gt;0,D13-D14,0)</f>
        <v>9327822001</v>
      </c>
      <c r="E15" s="30">
        <f>IF(E13-E14+D15&gt;0,E13-E14+D15,0)</f>
        <v>11149671004</v>
      </c>
      <c r="F15" s="30">
        <f>IF(F13-F14+E15&gt;0,F13-F14+E15,0)</f>
        <v>13561830071</v>
      </c>
      <c r="G15" s="30">
        <f>IF(G13-G14+F15&gt;0,G13-G14+F15,0)</f>
        <v>18052603565</v>
      </c>
      <c r="H15" s="31">
        <f>IF(H13-H14+G15&gt;0,H13-H14+G15,0)</f>
        <v>28337062897</v>
      </c>
      <c r="I15" s="11"/>
      <c r="J15" s="1"/>
    </row>
    <row r="16" spans="1:10" ht="30" customHeight="1">
      <c r="A16" s="1"/>
      <c r="B16" s="15">
        <v>4</v>
      </c>
      <c r="C16" s="14" t="s">
        <v>119</v>
      </c>
      <c r="D16" s="30">
        <f>D13</f>
        <v>16813420022</v>
      </c>
      <c r="E16" s="30">
        <f>IF(D15&gt;0,D15+E13,0)</f>
        <v>11715875271</v>
      </c>
      <c r="F16" s="30">
        <f>IF(E15&gt;0,E15+F13,0)</f>
        <v>14753799756</v>
      </c>
      <c r="G16" s="30">
        <f>IF(F15&gt;0,F15+G13,0)</f>
        <v>19483186205</v>
      </c>
      <c r="H16" s="31">
        <f>IF(G15&gt;0,G15+H13,0)</f>
        <v>31802385517</v>
      </c>
      <c r="I16" s="11"/>
      <c r="J16" s="1"/>
    </row>
    <row r="17" spans="1:10" ht="30" customHeight="1" thickBot="1">
      <c r="A17" s="1"/>
      <c r="B17" s="16">
        <v>5</v>
      </c>
      <c r="C17" s="17" t="s">
        <v>0</v>
      </c>
      <c r="D17" s="21">
        <f>IF(D14&lt;&gt;0,D16/D14,0)</f>
        <v>2.246102445633849</v>
      </c>
      <c r="E17" s="21">
        <f>IF(E14&lt;&gt;0,E16/E14,0)</f>
        <v>20.691958633720436</v>
      </c>
      <c r="F17" s="21">
        <f>IF(F14&lt;&gt;0,F16/F14,0)</f>
        <v>12.377663577912218</v>
      </c>
      <c r="G17" s="21">
        <f>IF(G14&lt;&gt;0,G16/G14,0)</f>
        <v>13.619056781648071</v>
      </c>
      <c r="H17" s="97">
        <f>IF(H14&lt;&gt;0,H16/H14,0)</f>
        <v>9.177323154113715</v>
      </c>
      <c r="I17" s="11"/>
      <c r="J17" s="1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62" t="s">
        <v>125</v>
      </c>
      <c r="D22" s="1"/>
      <c r="F22" s="62" t="s">
        <v>129</v>
      </c>
      <c r="J22" s="1"/>
    </row>
    <row r="23" spans="1:10" ht="12.75">
      <c r="A23" s="1"/>
      <c r="B23" s="1"/>
      <c r="D23" s="29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62" t="s">
        <v>128</v>
      </c>
      <c r="D26" s="1"/>
      <c r="F26" s="62" t="s">
        <v>130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62"/>
      <c r="D29" s="1"/>
      <c r="F29" s="62"/>
      <c r="J29" s="1"/>
    </row>
    <row r="30" spans="1:10" ht="12.75">
      <c r="A30" s="1"/>
      <c r="B30" s="1"/>
      <c r="C30" s="61" t="str">
        <f>'Lichiditatea efectiva BNM'!B54</f>
        <v>Executorul si numarul de telefon: Tatiana Gradinar.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</sheetData>
  <sheetProtection/>
  <mergeCells count="3">
    <mergeCell ref="D10:H10"/>
    <mergeCell ref="C10:C11"/>
    <mergeCell ref="B10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7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BJDTCD140823104155BJGMNPC00001920</dc:description>
  <cp:lastModifiedBy>MAIB</cp:lastModifiedBy>
  <cp:lastPrinted>2023-08-14T07:41:38Z</cp:lastPrinted>
  <dcterms:modified xsi:type="dcterms:W3CDTF">2023-08-14T07:41:55Z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0f45b473-e37e-409d-b73a-14b77fb9d4ea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{BB1E853D-BDB4-4963-B56D-B290AA6997C6}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